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6" name="Dashboard" state="visible" r:id="rId5"/>
    <sheet sheetId="2" name="Settings" state="visible" r:id="rId6"/>
    <sheet sheetId="3" name="Budget" state="visible" r:id="rId7"/>
    <sheet sheetId="4" name="Vendors" state="visible" r:id="rId8"/>
    <sheet sheetId="5" name="Payments" state="visible" r:id="rId9"/>
  </sheets>
  <calcPr calcId="171027" fullCalcOnLoad="1"/>
</workbook>
</file>

<file path=xl/sharedStrings.xml><?xml version="1.0" encoding="utf-8"?>
<sst xmlns="http://schemas.openxmlformats.org/spreadsheetml/2006/main" count="46" uniqueCount="37">
  <si>
    <t>Free Wedding Budget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</si>
  <si>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</si>
  <si>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</si>
  <si>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</si>
  <si>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</si>
  <si>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</si>
  <si>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total budget (B1) and guest count (B2).</t>
  </si>
  <si>
    <t>2. Budget: one row per category (venue, catering, photographer...) with what you plan to spend. Contracted, paid, left to pay and an OVER BUDGET flag fill in.</t>
  </si>
  <si>
    <t>3. Vendors: one row per vendor: name, category and the contract total. Paid and balance owed fill in from Payments.</t>
  </si>
  <si>
    <t>4. Payments: one row per deposit or instalment, with the date, the vendor and the amount.</t>
  </si>
  <si>
    <t>What you get:</t>
  </si>
  <si>
    <t>Dashboard: budget, planned, contracted, paid, still to pay, what is left in the budget, cost per guest and every category against its plan.</t>
  </si>
  <si>
    <t>Limits: 15 categories, 40 vendors, 150 payments. Need a final payment date for each vendor? See the paid Wedding Budget &amp; Vendor Payment Tracker at tuper.app/templates. This is a planning tool, not financial advice.</t>
  </si>
  <si>
    <t>Help:</t>
  </si>
  <si>
    <t>Something wrong? Message us at support@tuper.app and we fix it.</t>
  </si>
  <si>
    <t>Designed by Tuper. Built with AI tools and tested by us; tell us if anything breaks.</t>
  </si>
  <si>
    <t>Wedding budget dashboard</t>
  </si>
  <si>
    <t>Category</t>
  </si>
  <si>
    <t>Planned</t>
  </si>
  <si>
    <t>Contracted</t>
  </si>
  <si>
    <t>Paid</t>
  </si>
  <si>
    <t>Status</t>
  </si>
  <si>
    <t>Total budget</t>
  </si>
  <si>
    <t>Planned across categories</t>
  </si>
  <si>
    <t>Contracted with vendors</t>
  </si>
  <si>
    <t>Paid so far</t>
  </si>
  <si>
    <t>Still to pay vendors</t>
  </si>
  <si>
    <t>Left in the budget</t>
  </si>
  <si>
    <t>Cost per guest (contracted)</t>
  </si>
  <si>
    <t>Categories over budget</t>
  </si>
  <si>
    <t>Guests</t>
  </si>
  <si>
    <t>Left to pay</t>
  </si>
  <si>
    <t>Vendor</t>
  </si>
  <si>
    <t>Contract total</t>
  </si>
  <si>
    <t>Balance owed</t>
  </si>
  <si>
    <t>Date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</si>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</sst>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0" fontId="2" fillId="0" borderId="0" xfId="0" applyFont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3" fillId="2" borderId="0" xfId="0" applyFont="1" applyFill="1" applyAlignment="1">
      <alignment vertical="center" wrapText="1"/>
    </xf>
    <xf numFmtId="164" fontId="0" fillId="4" borderId="0" xfId="0" applyNumberFormat="1" applyFill="1"/>
    <xf numFmtId="0" fontId="0" fillId="4" borderId="0" xfId="0" applyFill="1"/>
    <xf numFmtId="165" fontId="0" fillId="3" borderId="0" xfId="0" applyNumberFormat="1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6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9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2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"/>
  <sheetFormatPr defaultRowHeight="15" outlineLevelRow="0" outlineLevelCol="0" x14ac:dyDescent="55"/>
  <cols>
    <col min="1" max="1" width="18" customWidth="1"/>
    <col min="2" max="2" width="14" customWidth="1"/>
  </cols>
  <sheetData>
    <row r="1" spans="1:2" x14ac:dyDescent="0.25">
      <c r="A1" s="4" t="s">
        <v>22</v>
      </c>
      <c r="B1" s="7"/>
    </row>
    <row r="2" spans="1:2" x14ac:dyDescent="0.25">
      <c r="A2" s="4" t="s">
        <v>30</v>
      </c>
      <c r="B2" s="8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5" width="12" customWidth="1"/>
    <col min="6" max="6" width="13" customWidth="1"/>
  </cols>
  <sheetData>
    <row r="1" ht="30" customHeight="1" spans="1:6" x14ac:dyDescent="0.25">
      <c r="A1" s="9" t="s">
        <v>17</v>
      </c>
      <c r="B1" s="9" t="s">
        <v>18</v>
      </c>
      <c r="C1" s="9" t="s">
        <v>19</v>
      </c>
      <c r="D1" s="9" t="s">
        <v>20</v>
      </c>
      <c r="E1" s="9" t="s">
        <v>31</v>
      </c>
      <c r="F1" s="9" t="s">
        <v>21</v>
      </c>
    </row>
    <row r="2" spans="1:6" x14ac:dyDescent="0.25">
      <c r="A2" s="8"/>
      <c r="B2" s="7"/>
      <c r="C2" s="10">
        <f>IF(A2="","",SUMIFS(Vendors!$C$2:$C$41,Vendors!$B$2:$B$41,A2))</f>
      </c>
      <c r="D2" s="10">
        <f>IF(A2="","",SUMIFS(Vendors!$D$2:$D$41,Vendors!$B$2:$B$41,A2))</f>
      </c>
      <c r="E2" s="10">
        <f>IF(A2="","",C2-D2)</f>
      </c>
      <c r="F2" s="11">
        <f>IF(A2="","",IF(C2&gt;B2,"OVER BUDGET","OK"))</f>
      </c>
    </row>
    <row r="3" spans="1:6" x14ac:dyDescent="0.25">
      <c r="A3" s="8"/>
      <c r="B3" s="7"/>
      <c r="C3" s="10">
        <f>IF(A3="","",SUMIFS(Vendors!$C$2:$C$41,Vendors!$B$2:$B$41,A3))</f>
      </c>
      <c r="D3" s="10">
        <f>IF(A3="","",SUMIFS(Vendors!$D$2:$D$41,Vendors!$B$2:$B$41,A3))</f>
      </c>
      <c r="E3" s="10">
        <f>IF(A3="","",C3-D3)</f>
      </c>
      <c r="F3" s="11">
        <f>IF(A3="","",IF(C3&gt;B3,"OVER BUDGET","OK"))</f>
      </c>
    </row>
    <row r="4" spans="1:6" x14ac:dyDescent="0.25">
      <c r="A4" s="8"/>
      <c r="B4" s="7"/>
      <c r="C4" s="10">
        <f>IF(A4="","",SUMIFS(Vendors!$C$2:$C$41,Vendors!$B$2:$B$41,A4))</f>
      </c>
      <c r="D4" s="10">
        <f>IF(A4="","",SUMIFS(Vendors!$D$2:$D$41,Vendors!$B$2:$B$41,A4))</f>
      </c>
      <c r="E4" s="10">
        <f>IF(A4="","",C4-D4)</f>
      </c>
      <c r="F4" s="11">
        <f>IF(A4="","",IF(C4&gt;B4,"OVER BUDGET","OK"))</f>
      </c>
    </row>
    <row r="5" spans="1:6" x14ac:dyDescent="0.25">
      <c r="A5" s="8"/>
      <c r="B5" s="7"/>
      <c r="C5" s="10">
        <f>IF(A5="","",SUMIFS(Vendors!$C$2:$C$41,Vendors!$B$2:$B$41,A5))</f>
      </c>
      <c r="D5" s="10">
        <f>IF(A5="","",SUMIFS(Vendors!$D$2:$D$41,Vendors!$B$2:$B$41,A5))</f>
      </c>
      <c r="E5" s="10">
        <f>IF(A5="","",C5-D5)</f>
      </c>
      <c r="F5" s="11">
        <f>IF(A5="","",IF(C5&gt;B5,"OVER BUDGET","OK"))</f>
      </c>
    </row>
    <row r="6" spans="1:6" x14ac:dyDescent="0.25">
      <c r="A6" s="8"/>
      <c r="B6" s="7"/>
      <c r="C6" s="10">
        <f>IF(A6="","",SUMIFS(Vendors!$C$2:$C$41,Vendors!$B$2:$B$41,A6))</f>
      </c>
      <c r="D6" s="10">
        <f>IF(A6="","",SUMIFS(Vendors!$D$2:$D$41,Vendors!$B$2:$B$41,A6))</f>
      </c>
      <c r="E6" s="10">
        <f>IF(A6="","",C6-D6)</f>
      </c>
      <c r="F6" s="11">
        <f>IF(A6="","",IF(C6&gt;B6,"OVER BUDGET","OK"))</f>
      </c>
    </row>
    <row r="7" spans="1:6" x14ac:dyDescent="0.25">
      <c r="A7" s="8"/>
      <c r="B7" s="7"/>
      <c r="C7" s="10">
        <f>IF(A7="","",SUMIFS(Vendors!$C$2:$C$41,Vendors!$B$2:$B$41,A7))</f>
      </c>
      <c r="D7" s="10">
        <f>IF(A7="","",SUMIFS(Vendors!$D$2:$D$41,Vendors!$B$2:$B$41,A7))</f>
      </c>
      <c r="E7" s="10">
        <f>IF(A7="","",C7-D7)</f>
      </c>
      <c r="F7" s="11">
        <f>IF(A7="","",IF(C7&gt;B7,"OVER BUDGET","OK"))</f>
      </c>
    </row>
    <row r="8" spans="1:6" x14ac:dyDescent="0.25">
      <c r="A8" s="8"/>
      <c r="B8" s="7"/>
      <c r="C8" s="10">
        <f>IF(A8="","",SUMIFS(Vendors!$C$2:$C$41,Vendors!$B$2:$B$41,A8))</f>
      </c>
      <c r="D8" s="10">
        <f>IF(A8="","",SUMIFS(Vendors!$D$2:$D$41,Vendors!$B$2:$B$41,A8))</f>
      </c>
      <c r="E8" s="10">
        <f>IF(A8="","",C8-D8)</f>
      </c>
      <c r="F8" s="11">
        <f>IF(A8="","",IF(C8&gt;B8,"OVER BUDGET","OK"))</f>
      </c>
    </row>
    <row r="9" spans="1:6" x14ac:dyDescent="0.25">
      <c r="A9" s="8"/>
      <c r="B9" s="7"/>
      <c r="C9" s="10">
        <f>IF(A9="","",SUMIFS(Vendors!$C$2:$C$41,Vendors!$B$2:$B$41,A9))</f>
      </c>
      <c r="D9" s="10">
        <f>IF(A9="","",SUMIFS(Vendors!$D$2:$D$41,Vendors!$B$2:$B$41,A9))</f>
      </c>
      <c r="E9" s="10">
        <f>IF(A9="","",C9-D9)</f>
      </c>
      <c r="F9" s="11">
        <f>IF(A9="","",IF(C9&gt;B9,"OVER BUDGET","OK"))</f>
      </c>
    </row>
    <row r="10" spans="1:6" x14ac:dyDescent="0.25">
      <c r="A10" s="8"/>
      <c r="B10" s="7"/>
      <c r="C10" s="10">
        <f>IF(A10="","",SUMIFS(Vendors!$C$2:$C$41,Vendors!$B$2:$B$41,A10))</f>
      </c>
      <c r="D10" s="10">
        <f>IF(A10="","",SUMIFS(Vendors!$D$2:$D$41,Vendors!$B$2:$B$41,A10))</f>
      </c>
      <c r="E10" s="10">
        <f>IF(A10="","",C10-D10)</f>
      </c>
      <c r="F10" s="11">
        <f>IF(A10="","",IF(C10&gt;B10,"OVER BUDGET","OK"))</f>
      </c>
    </row>
    <row r="11" spans="1:6" x14ac:dyDescent="0.25">
      <c r="A11" s="8"/>
      <c r="B11" s="7"/>
      <c r="C11" s="10">
        <f>IF(A11="","",SUMIFS(Vendors!$C$2:$C$41,Vendors!$B$2:$B$41,A11))</f>
      </c>
      <c r="D11" s="10">
        <f>IF(A11="","",SUMIFS(Vendors!$D$2:$D$41,Vendors!$B$2:$B$41,A11))</f>
      </c>
      <c r="E11" s="10">
        <f>IF(A11="","",C11-D11)</f>
      </c>
      <c r="F11" s="11">
        <f>IF(A11="","",IF(C11&gt;B11,"OVER BUDGET","OK"))</f>
      </c>
    </row>
    <row r="12" spans="1:6" x14ac:dyDescent="0.25">
      <c r="A12" s="8"/>
      <c r="B12" s="7"/>
      <c r="C12" s="10">
        <f>IF(A12="","",SUMIFS(Vendors!$C$2:$C$41,Vendors!$B$2:$B$41,A12))</f>
      </c>
      <c r="D12" s="10">
        <f>IF(A12="","",SUMIFS(Vendors!$D$2:$D$41,Vendors!$B$2:$B$41,A12))</f>
      </c>
      <c r="E12" s="10">
        <f>IF(A12="","",C12-D12)</f>
      </c>
      <c r="F12" s="11">
        <f>IF(A12="","",IF(C12&gt;B12,"OVER BUDGET","OK"))</f>
      </c>
    </row>
    <row r="13" spans="1:6" x14ac:dyDescent="0.25">
      <c r="A13" s="8"/>
      <c r="B13" s="7"/>
      <c r="C13" s="10">
        <f>IF(A13="","",SUMIFS(Vendors!$C$2:$C$41,Vendors!$B$2:$B$41,A13))</f>
      </c>
      <c r="D13" s="10">
        <f>IF(A13="","",SUMIFS(Vendors!$D$2:$D$41,Vendors!$B$2:$B$41,A13))</f>
      </c>
      <c r="E13" s="10">
        <f>IF(A13="","",C13-D13)</f>
      </c>
      <c r="F13" s="11">
        <f>IF(A13="","",IF(C13&gt;B13,"OVER BUDGET","OK"))</f>
      </c>
    </row>
    <row r="14" spans="1:6" x14ac:dyDescent="0.25">
      <c r="A14" s="8"/>
      <c r="B14" s="7"/>
      <c r="C14" s="10">
        <f>IF(A14="","",SUMIFS(Vendors!$C$2:$C$41,Vendors!$B$2:$B$41,A14))</f>
      </c>
      <c r="D14" s="10">
        <f>IF(A14="","",SUMIFS(Vendors!$D$2:$D$41,Vendors!$B$2:$B$41,A14))</f>
      </c>
      <c r="E14" s="10">
        <f>IF(A14="","",C14-D14)</f>
      </c>
      <c r="F14" s="11">
        <f>IF(A14="","",IF(C14&gt;B14,"OVER BUDGET","OK"))</f>
      </c>
    </row>
    <row r="15" spans="1:6" x14ac:dyDescent="0.25">
      <c r="A15" s="8"/>
      <c r="B15" s="7"/>
      <c r="C15" s="10">
        <f>IF(A15="","",SUMIFS(Vendors!$C$2:$C$41,Vendors!$B$2:$B$41,A15))</f>
      </c>
      <c r="D15" s="10">
        <f>IF(A15="","",SUMIFS(Vendors!$D$2:$D$41,Vendors!$B$2:$B$41,A15))</f>
      </c>
      <c r="E15" s="10">
        <f>IF(A15="","",C15-D15)</f>
      </c>
      <c r="F15" s="11">
        <f>IF(A15="","",IF(C15&gt;B15,"OVER BUDGET","OK"))</f>
      </c>
    </row>
    <row r="16" spans="1:6" x14ac:dyDescent="0.25">
      <c r="A16" s="8"/>
      <c r="B16" s="7"/>
      <c r="C16" s="10">
        <f>IF(A16="","",SUMIFS(Vendors!$C$2:$C$41,Vendors!$B$2:$B$41,A16))</f>
      </c>
      <c r="D16" s="10">
        <f>IF(A16="","",SUMIFS(Vendors!$D$2:$D$41,Vendors!$B$2:$B$41,A16))</f>
      </c>
      <c r="E16" s="10">
        <f>IF(A16="","",C16-D16)</f>
      </c>
      <c r="F16" s="11">
        <f>IF(A16="","",IF(C16&gt;B16,"OVER BUDGET","OK"))</f>
      </c>
    </row>
  </sheetData>
  <conditionalFormatting sqref="F2:F16">
    <cfRule type="containsText" dxfId="0" priority="1">
      <formula>NOT(ISERROR(SEARCH("OVER",F2)))</formula>
    </cfRule>
  </conditionalFormatting>
  <dataValidations count="2">
    <dataValidation type="decimal" operator="greaterThanOrEqual" allowBlank="1" showErrorMessage="1" error="Enter a number (0 or more)." sqref="B10:B16">
      <formula1>0</formula1>
    </dataValidation>
    <dataValidation type="decimal" operator="greaterThanOrEqual" allowBlank="1" showErrorMessage="1" error="Enter a number (0 or more)." sqref="B2:B16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2" customWidth="1"/>
    <col min="3" max="3" width="13" customWidth="1"/>
    <col min="4" max="4" width="12" customWidth="1"/>
    <col min="5" max="5" width="13" customWidth="1"/>
  </cols>
  <sheetData>
    <row r="1" ht="30" customHeight="1" spans="1:5" x14ac:dyDescent="0.25">
      <c r="A1" s="9" t="s">
        <v>32</v>
      </c>
      <c r="B1" s="9" t="s">
        <v>17</v>
      </c>
      <c r="C1" s="9" t="s">
        <v>33</v>
      </c>
      <c r="D1" s="9" t="s">
        <v>20</v>
      </c>
      <c r="E1" s="9" t="s">
        <v>34</v>
      </c>
    </row>
    <row r="2" spans="1:5" x14ac:dyDescent="0.25">
      <c r="A2" s="8"/>
      <c r="B2" s="8"/>
      <c r="C2" s="7"/>
      <c r="D2" s="10">
        <f>IF(A2="","",SUMIFS(Payments!$C$2:$C$151,Payments!$B$2:$B$151,A2))</f>
      </c>
      <c r="E2" s="10">
        <f>IF(A2="","",C2-D2)</f>
      </c>
    </row>
    <row r="3" spans="1:5" x14ac:dyDescent="0.25">
      <c r="A3" s="8"/>
      <c r="B3" s="8"/>
      <c r="C3" s="7"/>
      <c r="D3" s="10">
        <f>IF(A3="","",SUMIFS(Payments!$C$2:$C$151,Payments!$B$2:$B$151,A3))</f>
      </c>
      <c r="E3" s="10">
        <f>IF(A3="","",C3-D3)</f>
      </c>
    </row>
    <row r="4" spans="1:5" x14ac:dyDescent="0.25">
      <c r="A4" s="8"/>
      <c r="B4" s="8"/>
      <c r="C4" s="7"/>
      <c r="D4" s="10">
        <f>IF(A4="","",SUMIFS(Payments!$C$2:$C$151,Payments!$B$2:$B$151,A4))</f>
      </c>
      <c r="E4" s="10">
        <f>IF(A4="","",C4-D4)</f>
      </c>
    </row>
    <row r="5" spans="1:5" x14ac:dyDescent="0.25">
      <c r="A5" s="8"/>
      <c r="B5" s="8"/>
      <c r="C5" s="7"/>
      <c r="D5" s="10">
        <f>IF(A5="","",SUMIFS(Payments!$C$2:$C$151,Payments!$B$2:$B$151,A5))</f>
      </c>
      <c r="E5" s="10">
        <f>IF(A5="","",C5-D5)</f>
      </c>
    </row>
    <row r="6" spans="1:5" x14ac:dyDescent="0.25">
      <c r="A6" s="8"/>
      <c r="B6" s="8"/>
      <c r="C6" s="7"/>
      <c r="D6" s="10">
        <f>IF(A6="","",SUMIFS(Payments!$C$2:$C$151,Payments!$B$2:$B$151,A6))</f>
      </c>
      <c r="E6" s="10">
        <f>IF(A6="","",C6-D6)</f>
      </c>
    </row>
    <row r="7" spans="1:5" x14ac:dyDescent="0.25">
      <c r="A7" s="8"/>
      <c r="B7" s="8"/>
      <c r="C7" s="7"/>
      <c r="D7" s="10">
        <f>IF(A7="","",SUMIFS(Payments!$C$2:$C$151,Payments!$B$2:$B$151,A7))</f>
      </c>
      <c r="E7" s="10">
        <f>IF(A7="","",C7-D7)</f>
      </c>
    </row>
    <row r="8" spans="1:5" x14ac:dyDescent="0.25">
      <c r="A8" s="8"/>
      <c r="B8" s="8"/>
      <c r="C8" s="7"/>
      <c r="D8" s="10">
        <f>IF(A8="","",SUMIFS(Payments!$C$2:$C$151,Payments!$B$2:$B$151,A8))</f>
      </c>
      <c r="E8" s="10">
        <f>IF(A8="","",C8-D8)</f>
      </c>
    </row>
    <row r="9" spans="1:5" x14ac:dyDescent="0.25">
      <c r="A9" s="8"/>
      <c r="B9" s="8"/>
      <c r="C9" s="7"/>
      <c r="D9" s="10">
        <f>IF(A9="","",SUMIFS(Payments!$C$2:$C$151,Payments!$B$2:$B$151,A9))</f>
      </c>
      <c r="E9" s="10">
        <f>IF(A9="","",C9-D9)</f>
      </c>
    </row>
    <row r="10" spans="1:5" x14ac:dyDescent="0.25">
      <c r="A10" s="8"/>
      <c r="B10" s="8"/>
      <c r="C10" s="7"/>
      <c r="D10" s="10">
        <f>IF(A10="","",SUMIFS(Payments!$C$2:$C$151,Payments!$B$2:$B$151,A10))</f>
      </c>
      <c r="E10" s="10">
        <f>IF(A10="","",C10-D10)</f>
      </c>
    </row>
    <row r="11" spans="1:5" x14ac:dyDescent="0.25">
      <c r="A11" s="8"/>
      <c r="B11" s="8"/>
      <c r="C11" s="7"/>
      <c r="D11" s="10">
        <f>IF(A11="","",SUMIFS(Payments!$C$2:$C$151,Payments!$B$2:$B$151,A11))</f>
      </c>
      <c r="E11" s="10">
        <f>IF(A11="","",C11-D11)</f>
      </c>
    </row>
    <row r="12" spans="1:5" x14ac:dyDescent="0.25">
      <c r="A12" s="8"/>
      <c r="B12" s="8"/>
      <c r="C12" s="7"/>
      <c r="D12" s="10">
        <f>IF(A12="","",SUMIFS(Payments!$C$2:$C$151,Payments!$B$2:$B$151,A12))</f>
      </c>
      <c r="E12" s="10">
        <f>IF(A12="","",C12-D12)</f>
      </c>
    </row>
    <row r="13" spans="1:5" x14ac:dyDescent="0.25">
      <c r="A13" s="8"/>
      <c r="B13" s="8"/>
      <c r="C13" s="7"/>
      <c r="D13" s="10">
        <f>IF(A13="","",SUMIFS(Payments!$C$2:$C$151,Payments!$B$2:$B$151,A13))</f>
      </c>
      <c r="E13" s="10">
        <f>IF(A13="","",C13-D13)</f>
      </c>
    </row>
    <row r="14" spans="1:5" x14ac:dyDescent="0.25">
      <c r="A14" s="8"/>
      <c r="B14" s="8"/>
      <c r="C14" s="7"/>
      <c r="D14" s="10">
        <f>IF(A14="","",SUMIFS(Payments!$C$2:$C$151,Payments!$B$2:$B$151,A14))</f>
      </c>
      <c r="E14" s="10">
        <f>IF(A14="","",C14-D14)</f>
      </c>
    </row>
    <row r="15" spans="1:5" x14ac:dyDescent="0.25">
      <c r="A15" s="8"/>
      <c r="B15" s="8"/>
      <c r="C15" s="7"/>
      <c r="D15" s="10">
        <f>IF(A15="","",SUMIFS(Payments!$C$2:$C$151,Payments!$B$2:$B$151,A15))</f>
      </c>
      <c r="E15" s="10">
        <f>IF(A15="","",C15-D15)</f>
      </c>
    </row>
    <row r="16" spans="1:5" x14ac:dyDescent="0.25">
      <c r="A16" s="8"/>
      <c r="B16" s="8"/>
      <c r="C16" s="7"/>
      <c r="D16" s="10">
        <f>IF(A16="","",SUMIFS(Payments!$C$2:$C$151,Payments!$B$2:$B$151,A16))</f>
      </c>
      <c r="E16" s="10">
        <f>IF(A16="","",C16-D16)</f>
      </c>
    </row>
    <row r="17" spans="1:5" x14ac:dyDescent="0.25">
      <c r="A17" s="8"/>
      <c r="B17" s="8"/>
      <c r="C17" s="7"/>
      <c r="D17" s="10">
        <f>IF(A17="","",SUMIFS(Payments!$C$2:$C$151,Payments!$B$2:$B$151,A17))</f>
      </c>
      <c r="E17" s="10">
        <f>IF(A17="","",C17-D17)</f>
      </c>
    </row>
    <row r="18" spans="1:5" x14ac:dyDescent="0.25">
      <c r="A18" s="8"/>
      <c r="B18" s="8"/>
      <c r="C18" s="7"/>
      <c r="D18" s="10">
        <f>IF(A18="","",SUMIFS(Payments!$C$2:$C$151,Payments!$B$2:$B$151,A18))</f>
      </c>
      <c r="E18" s="10">
        <f>IF(A18="","",C18-D18)</f>
      </c>
    </row>
    <row r="19" spans="1:5" x14ac:dyDescent="0.25">
      <c r="A19" s="8"/>
      <c r="B19" s="8"/>
      <c r="C19" s="7"/>
      <c r="D19" s="10">
        <f>IF(A19="","",SUMIFS(Payments!$C$2:$C$151,Payments!$B$2:$B$151,A19))</f>
      </c>
      <c r="E19" s="10">
        <f>IF(A19="","",C19-D19)</f>
      </c>
    </row>
    <row r="20" spans="1:5" x14ac:dyDescent="0.25">
      <c r="A20" s="8"/>
      <c r="B20" s="8"/>
      <c r="C20" s="7"/>
      <c r="D20" s="10">
        <f>IF(A20="","",SUMIFS(Payments!$C$2:$C$151,Payments!$B$2:$B$151,A20))</f>
      </c>
      <c r="E20" s="10">
        <f>IF(A20="","",C20-D20)</f>
      </c>
    </row>
    <row r="21" spans="1:5" x14ac:dyDescent="0.25">
      <c r="A21" s="8"/>
      <c r="B21" s="8"/>
      <c r="C21" s="7"/>
      <c r="D21" s="10">
        <f>IF(A21="","",SUMIFS(Payments!$C$2:$C$151,Payments!$B$2:$B$151,A21))</f>
      </c>
      <c r="E21" s="10">
        <f>IF(A21="","",C21-D21)</f>
      </c>
    </row>
    <row r="22" spans="1:5" x14ac:dyDescent="0.25">
      <c r="A22" s="8"/>
      <c r="B22" s="8"/>
      <c r="C22" s="7"/>
      <c r="D22" s="10">
        <f>IF(A22="","",SUMIFS(Payments!$C$2:$C$151,Payments!$B$2:$B$151,A22))</f>
      </c>
      <c r="E22" s="10">
        <f>IF(A22="","",C22-D22)</f>
      </c>
    </row>
    <row r="23" spans="1:5" x14ac:dyDescent="0.25">
      <c r="A23" s="8"/>
      <c r="B23" s="8"/>
      <c r="C23" s="7"/>
      <c r="D23" s="10">
        <f>IF(A23="","",SUMIFS(Payments!$C$2:$C$151,Payments!$B$2:$B$151,A23))</f>
      </c>
      <c r="E23" s="10">
        <f>IF(A23="","",C23-D23)</f>
      </c>
    </row>
    <row r="24" spans="1:5" x14ac:dyDescent="0.25">
      <c r="A24" s="8"/>
      <c r="B24" s="8"/>
      <c r="C24" s="7"/>
      <c r="D24" s="10">
        <f>IF(A24="","",SUMIFS(Payments!$C$2:$C$151,Payments!$B$2:$B$151,A24))</f>
      </c>
      <c r="E24" s="10">
        <f>IF(A24="","",C24-D24)</f>
      </c>
    </row>
    <row r="25" spans="1:5" x14ac:dyDescent="0.25">
      <c r="A25" s="8"/>
      <c r="B25" s="8"/>
      <c r="C25" s="7"/>
      <c r="D25" s="10">
        <f>IF(A25="","",SUMIFS(Payments!$C$2:$C$151,Payments!$B$2:$B$151,A25))</f>
      </c>
      <c r="E25" s="10">
        <f>IF(A25="","",C25-D25)</f>
      </c>
    </row>
    <row r="26" spans="1:5" x14ac:dyDescent="0.25">
      <c r="A26" s="8"/>
      <c r="B26" s="8"/>
      <c r="C26" s="7"/>
      <c r="D26" s="10">
        <f>IF(A26="","",SUMIFS(Payments!$C$2:$C$151,Payments!$B$2:$B$151,A26))</f>
      </c>
      <c r="E26" s="10">
        <f>IF(A26="","",C26-D26)</f>
      </c>
    </row>
    <row r="27" spans="1:5" x14ac:dyDescent="0.25">
      <c r="A27" s="8"/>
      <c r="B27" s="8"/>
      <c r="C27" s="7"/>
      <c r="D27" s="10">
        <f>IF(A27="","",SUMIFS(Payments!$C$2:$C$151,Payments!$B$2:$B$151,A27))</f>
      </c>
      <c r="E27" s="10">
        <f>IF(A27="","",C27-D27)</f>
      </c>
    </row>
    <row r="28" spans="1:5" x14ac:dyDescent="0.25">
      <c r="A28" s="8"/>
      <c r="B28" s="8"/>
      <c r="C28" s="7"/>
      <c r="D28" s="10">
        <f>IF(A28="","",SUMIFS(Payments!$C$2:$C$151,Payments!$B$2:$B$151,A28))</f>
      </c>
      <c r="E28" s="10">
        <f>IF(A28="","",C28-D28)</f>
      </c>
    </row>
    <row r="29" spans="1:5" x14ac:dyDescent="0.25">
      <c r="A29" s="8"/>
      <c r="B29" s="8"/>
      <c r="C29" s="7"/>
      <c r="D29" s="10">
        <f>IF(A29="","",SUMIFS(Payments!$C$2:$C$151,Payments!$B$2:$B$151,A29))</f>
      </c>
      <c r="E29" s="10">
        <f>IF(A29="","",C29-D29)</f>
      </c>
    </row>
    <row r="30" spans="1:5" x14ac:dyDescent="0.25">
      <c r="A30" s="8"/>
      <c r="B30" s="8"/>
      <c r="C30" s="7"/>
      <c r="D30" s="10">
        <f>IF(A30="","",SUMIFS(Payments!$C$2:$C$151,Payments!$B$2:$B$151,A30))</f>
      </c>
      <c r="E30" s="10">
        <f>IF(A30="","",C30-D30)</f>
      </c>
    </row>
    <row r="31" spans="1:5" x14ac:dyDescent="0.25">
      <c r="A31" s="8"/>
      <c r="B31" s="8"/>
      <c r="C31" s="7"/>
      <c r="D31" s="10">
        <f>IF(A31="","",SUMIFS(Payments!$C$2:$C$151,Payments!$B$2:$B$151,A31))</f>
      </c>
      <c r="E31" s="10">
        <f>IF(A31="","",C31-D31)</f>
      </c>
    </row>
    <row r="32" spans="1:5" x14ac:dyDescent="0.25">
      <c r="A32" s="8"/>
      <c r="B32" s="8"/>
      <c r="C32" s="7"/>
      <c r="D32" s="10">
        <f>IF(A32="","",SUMIFS(Payments!$C$2:$C$151,Payments!$B$2:$B$151,A32))</f>
      </c>
      <c r="E32" s="10">
        <f>IF(A32="","",C32-D32)</f>
      </c>
    </row>
    <row r="33" spans="1:5" x14ac:dyDescent="0.25">
      <c r="A33" s="8"/>
      <c r="B33" s="8"/>
      <c r="C33" s="7"/>
      <c r="D33" s="10">
        <f>IF(A33="","",SUMIFS(Payments!$C$2:$C$151,Payments!$B$2:$B$151,A33))</f>
      </c>
      <c r="E33" s="10">
        <f>IF(A33="","",C33-D33)</f>
      </c>
    </row>
    <row r="34" spans="1:5" x14ac:dyDescent="0.25">
      <c r="A34" s="8"/>
      <c r="B34" s="8"/>
      <c r="C34" s="7"/>
      <c r="D34" s="10">
        <f>IF(A34="","",SUMIFS(Payments!$C$2:$C$151,Payments!$B$2:$B$151,A34))</f>
      </c>
      <c r="E34" s="10">
        <f>IF(A34="","",C34-D34)</f>
      </c>
    </row>
    <row r="35" spans="1:5" x14ac:dyDescent="0.25">
      <c r="A35" s="8"/>
      <c r="B35" s="8"/>
      <c r="C35" s="7"/>
      <c r="D35" s="10">
        <f>IF(A35="","",SUMIFS(Payments!$C$2:$C$151,Payments!$B$2:$B$151,A35))</f>
      </c>
      <c r="E35" s="10">
        <f>IF(A35="","",C35-D35)</f>
      </c>
    </row>
    <row r="36" spans="1:5" x14ac:dyDescent="0.25">
      <c r="A36" s="8"/>
      <c r="B36" s="8"/>
      <c r="C36" s="7"/>
      <c r="D36" s="10">
        <f>IF(A36="","",SUMIFS(Payments!$C$2:$C$151,Payments!$B$2:$B$151,A36))</f>
      </c>
      <c r="E36" s="10">
        <f>IF(A36="","",C36-D36)</f>
      </c>
    </row>
    <row r="37" spans="1:5" x14ac:dyDescent="0.25">
      <c r="A37" s="8"/>
      <c r="B37" s="8"/>
      <c r="C37" s="7"/>
      <c r="D37" s="10">
        <f>IF(A37="","",SUMIFS(Payments!$C$2:$C$151,Payments!$B$2:$B$151,A37))</f>
      </c>
      <c r="E37" s="10">
        <f>IF(A37="","",C37-D37)</f>
      </c>
    </row>
    <row r="38" spans="1:5" x14ac:dyDescent="0.25">
      <c r="A38" s="8"/>
      <c r="B38" s="8"/>
      <c r="C38" s="7"/>
      <c r="D38" s="10">
        <f>IF(A38="","",SUMIFS(Payments!$C$2:$C$151,Payments!$B$2:$B$151,A38))</f>
      </c>
      <c r="E38" s="10">
        <f>IF(A38="","",C38-D38)</f>
      </c>
    </row>
    <row r="39" spans="1:5" x14ac:dyDescent="0.25">
      <c r="A39" s="8"/>
      <c r="B39" s="8"/>
      <c r="C39" s="7"/>
      <c r="D39" s="10">
        <f>IF(A39="","",SUMIFS(Payments!$C$2:$C$151,Payments!$B$2:$B$151,A39))</f>
      </c>
      <c r="E39" s="10">
        <f>IF(A39="","",C39-D39)</f>
      </c>
    </row>
    <row r="40" spans="1:5" x14ac:dyDescent="0.25">
      <c r="A40" s="8"/>
      <c r="B40" s="8"/>
      <c r="C40" s="7"/>
      <c r="D40" s="10">
        <f>IF(A40="","",SUMIFS(Payments!$C$2:$C$151,Payments!$B$2:$B$151,A40))</f>
      </c>
      <c r="E40" s="10">
        <f>IF(A40="","",C40-D40)</f>
      </c>
    </row>
    <row r="41" spans="1:5" x14ac:dyDescent="0.25">
      <c r="A41" s="8"/>
      <c r="B41" s="8"/>
      <c r="C41" s="7"/>
      <c r="D41" s="10">
        <f>IF(A41="","",SUMIFS(Payments!$C$2:$C$151,Payments!$B$2:$B$151,A41))</f>
      </c>
      <c r="E41" s="10">
        <f>IF(A41="","",C41-D41)</f>
      </c>
    </row>
  </sheetData>
  <dataValidations count="4">
    <dataValidation type="list" allowBlank="1" showErrorMessage="1" errorTitle="Pick from the list" error="Choose a value from the drop-down (edit the lists on the Settings tab)." sqref="B10:B41">
      <formula1>Budget!$A$2:$A$16</formula1>
    </dataValidation>
    <dataValidation type="list" allowBlank="1" showErrorMessage="1" errorTitle="Pick from the list" error="Choose a value from the drop-down (edit the lists on the Settings tab)." sqref="B2:B41">
      <formula1>Budget!$A$2:$A$16</formula1>
    </dataValidation>
    <dataValidation type="decimal" operator="greaterThanOrEqual" allowBlank="1" showErrorMessage="1" error="Enter a number (0 or more)." sqref="C10:C41">
      <formula1>0</formula1>
    </dataValidation>
    <dataValidation type="decimal" operator="greaterThanOrEqual" allowBlank="1" showErrorMessage="1" error="Enter a number (0 or more)." sqref="C2:C4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4" customWidth="1"/>
    <col min="3" max="3" width="12" customWidth="1"/>
  </cols>
  <sheetData>
    <row r="1" ht="30" customHeight="1" spans="1:3" x14ac:dyDescent="0.25">
      <c r="A1" s="9" t="s">
        <v>35</v>
      </c>
      <c r="B1" s="9" t="s">
        <v>32</v>
      </c>
      <c r="C1" s="9" t="s">
        <v>36</v>
      </c>
    </row>
    <row r="2" spans="1:3" x14ac:dyDescent="0.25">
      <c r="A2" s="12"/>
      <c r="B2" s="8"/>
      <c r="C2" s="7"/>
    </row>
    <row r="3" spans="1:3" x14ac:dyDescent="0.25">
      <c r="A3" s="12"/>
      <c r="B3" s="8"/>
      <c r="C3" s="7"/>
    </row>
    <row r="4" spans="1:3" x14ac:dyDescent="0.25">
      <c r="A4" s="12"/>
      <c r="B4" s="8"/>
      <c r="C4" s="7"/>
    </row>
    <row r="5" spans="1:3" x14ac:dyDescent="0.25">
      <c r="A5" s="12"/>
      <c r="B5" s="8"/>
      <c r="C5" s="7"/>
    </row>
    <row r="6" spans="1:3" x14ac:dyDescent="0.25">
      <c r="A6" s="12"/>
      <c r="B6" s="8"/>
      <c r="C6" s="7"/>
    </row>
    <row r="7" spans="1:3" x14ac:dyDescent="0.25">
      <c r="A7" s="12"/>
      <c r="B7" s="8"/>
      <c r="C7" s="7"/>
    </row>
    <row r="8" spans="1:3" x14ac:dyDescent="0.25">
      <c r="A8" s="12"/>
      <c r="B8" s="8"/>
      <c r="C8" s="7"/>
    </row>
    <row r="9" spans="1:3" x14ac:dyDescent="0.25">
      <c r="A9" s="12"/>
      <c r="B9" s="8"/>
      <c r="C9" s="7"/>
    </row>
    <row r="10" spans="1:3" x14ac:dyDescent="0.25">
      <c r="A10" s="12"/>
      <c r="B10" s="8"/>
      <c r="C10" s="7"/>
    </row>
    <row r="11" spans="1:3" x14ac:dyDescent="0.25">
      <c r="A11" s="12"/>
      <c r="B11" s="8"/>
      <c r="C11" s="7"/>
    </row>
    <row r="12" spans="1:3" x14ac:dyDescent="0.25">
      <c r="A12" s="12"/>
      <c r="B12" s="8"/>
      <c r="C12" s="7"/>
    </row>
    <row r="13" spans="1:3" x14ac:dyDescent="0.25">
      <c r="A13" s="12"/>
      <c r="B13" s="8"/>
      <c r="C13" s="7"/>
    </row>
    <row r="14" spans="1:3" x14ac:dyDescent="0.25">
      <c r="A14" s="12"/>
      <c r="B14" s="8"/>
      <c r="C14" s="7"/>
    </row>
    <row r="15" spans="1:3" x14ac:dyDescent="0.25">
      <c r="A15" s="12"/>
      <c r="B15" s="8"/>
      <c r="C15" s="7"/>
    </row>
    <row r="16" spans="1:3" x14ac:dyDescent="0.25">
      <c r="A16" s="12"/>
      <c r="B16" s="8"/>
      <c r="C16" s="7"/>
    </row>
    <row r="17" spans="1:3" x14ac:dyDescent="0.25">
      <c r="A17" s="12"/>
      <c r="B17" s="8"/>
      <c r="C17" s="7"/>
    </row>
    <row r="18" spans="1:3" x14ac:dyDescent="0.25">
      <c r="A18" s="12"/>
      <c r="B18" s="8"/>
      <c r="C18" s="7"/>
    </row>
    <row r="19" spans="1:3" x14ac:dyDescent="0.25">
      <c r="A19" s="12"/>
      <c r="B19" s="8"/>
      <c r="C19" s="7"/>
    </row>
    <row r="20" spans="1:3" x14ac:dyDescent="0.25">
      <c r="A20" s="12"/>
      <c r="B20" s="8"/>
      <c r="C20" s="7"/>
    </row>
    <row r="21" spans="1:3" x14ac:dyDescent="0.25">
      <c r="A21" s="12"/>
      <c r="B21" s="8"/>
      <c r="C21" s="7"/>
    </row>
    <row r="22" spans="1:3" x14ac:dyDescent="0.25">
      <c r="A22" s="12"/>
      <c r="B22" s="8"/>
      <c r="C22" s="7"/>
    </row>
    <row r="23" spans="1:3" x14ac:dyDescent="0.25">
      <c r="A23" s="12"/>
      <c r="B23" s="8"/>
      <c r="C23" s="7"/>
    </row>
    <row r="24" spans="1:3" x14ac:dyDescent="0.25">
      <c r="A24" s="12"/>
      <c r="B24" s="8"/>
      <c r="C24" s="7"/>
    </row>
    <row r="25" spans="1:3" x14ac:dyDescent="0.25">
      <c r="A25" s="12"/>
      <c r="B25" s="8"/>
      <c r="C25" s="7"/>
    </row>
    <row r="26" spans="1:3" x14ac:dyDescent="0.25">
      <c r="A26" s="12"/>
      <c r="B26" s="8"/>
      <c r="C26" s="7"/>
    </row>
    <row r="27" spans="1:3" x14ac:dyDescent="0.25">
      <c r="A27" s="12"/>
      <c r="B27" s="8"/>
      <c r="C27" s="7"/>
    </row>
    <row r="28" spans="1:3" x14ac:dyDescent="0.25">
      <c r="A28" s="12"/>
      <c r="B28" s="8"/>
      <c r="C28" s="7"/>
    </row>
    <row r="29" spans="1:3" x14ac:dyDescent="0.25">
      <c r="A29" s="12"/>
      <c r="B29" s="8"/>
      <c r="C29" s="7"/>
    </row>
    <row r="30" spans="1:3" x14ac:dyDescent="0.25">
      <c r="A30" s="12"/>
      <c r="B30" s="8"/>
      <c r="C30" s="7"/>
    </row>
    <row r="31" spans="1:3" x14ac:dyDescent="0.25">
      <c r="A31" s="12"/>
      <c r="B31" s="8"/>
      <c r="C31" s="7"/>
    </row>
    <row r="32" spans="1:3" x14ac:dyDescent="0.25">
      <c r="A32" s="12"/>
      <c r="B32" s="8"/>
      <c r="C32" s="7"/>
    </row>
    <row r="33" spans="1:3" x14ac:dyDescent="0.25">
      <c r="A33" s="12"/>
      <c r="B33" s="8"/>
      <c r="C33" s="7"/>
    </row>
    <row r="34" spans="1:3" x14ac:dyDescent="0.25">
      <c r="A34" s="12"/>
      <c r="B34" s="8"/>
      <c r="C34" s="7"/>
    </row>
    <row r="35" spans="1:3" x14ac:dyDescent="0.25">
      <c r="A35" s="12"/>
      <c r="B35" s="8"/>
      <c r="C35" s="7"/>
    </row>
    <row r="36" spans="1:3" x14ac:dyDescent="0.25">
      <c r="A36" s="12"/>
      <c r="B36" s="8"/>
      <c r="C36" s="7"/>
    </row>
    <row r="37" spans="1:3" x14ac:dyDescent="0.25">
      <c r="A37" s="12"/>
      <c r="B37" s="8"/>
      <c r="C37" s="7"/>
    </row>
    <row r="38" spans="1:3" x14ac:dyDescent="0.25">
      <c r="A38" s="12"/>
      <c r="B38" s="8"/>
      <c r="C38" s="7"/>
    </row>
    <row r="39" spans="1:3" x14ac:dyDescent="0.25">
      <c r="A39" s="12"/>
      <c r="B39" s="8"/>
      <c r="C39" s="7"/>
    </row>
    <row r="40" spans="1:3" x14ac:dyDescent="0.25">
      <c r="A40" s="12"/>
      <c r="B40" s="8"/>
      <c r="C40" s="7"/>
    </row>
    <row r="41" spans="1:3" x14ac:dyDescent="0.25">
      <c r="A41" s="12"/>
      <c r="B41" s="8"/>
      <c r="C41" s="7"/>
    </row>
    <row r="42" spans="1:3" x14ac:dyDescent="0.25">
      <c r="A42" s="12"/>
      <c r="B42" s="8"/>
      <c r="C42" s="7"/>
    </row>
    <row r="43" spans="1:3" x14ac:dyDescent="0.25">
      <c r="A43" s="12"/>
      <c r="B43" s="8"/>
      <c r="C43" s="7"/>
    </row>
    <row r="44" spans="1:3" x14ac:dyDescent="0.25">
      <c r="A44" s="12"/>
      <c r="B44" s="8"/>
      <c r="C44" s="7"/>
    </row>
    <row r="45" spans="1:3" x14ac:dyDescent="0.25">
      <c r="A45" s="12"/>
      <c r="B45" s="8"/>
      <c r="C45" s="7"/>
    </row>
    <row r="46" spans="1:3" x14ac:dyDescent="0.25">
      <c r="A46" s="12"/>
      <c r="B46" s="8"/>
      <c r="C46" s="7"/>
    </row>
    <row r="47" spans="1:3" x14ac:dyDescent="0.25">
      <c r="A47" s="12"/>
      <c r="B47" s="8"/>
      <c r="C47" s="7"/>
    </row>
    <row r="48" spans="1:3" x14ac:dyDescent="0.25">
      <c r="A48" s="12"/>
      <c r="B48" s="8"/>
      <c r="C48" s="7"/>
    </row>
    <row r="49" spans="1:3" x14ac:dyDescent="0.25">
      <c r="A49" s="12"/>
      <c r="B49" s="8"/>
      <c r="C49" s="7"/>
    </row>
    <row r="50" spans="1:3" x14ac:dyDescent="0.25">
      <c r="A50" s="12"/>
      <c r="B50" s="8"/>
      <c r="C50" s="7"/>
    </row>
    <row r="51" spans="1:3" x14ac:dyDescent="0.25">
      <c r="A51" s="12"/>
      <c r="B51" s="8"/>
      <c r="C51" s="7"/>
    </row>
    <row r="52" spans="1:3" x14ac:dyDescent="0.25">
      <c r="A52" s="12"/>
      <c r="B52" s="8"/>
      <c r="C52" s="7"/>
    </row>
    <row r="53" spans="1:3" x14ac:dyDescent="0.25">
      <c r="A53" s="12"/>
      <c r="B53" s="8"/>
      <c r="C53" s="7"/>
    </row>
    <row r="54" spans="1:3" x14ac:dyDescent="0.25">
      <c r="A54" s="12"/>
      <c r="B54" s="8"/>
      <c r="C54" s="7"/>
    </row>
    <row r="55" spans="1:3" x14ac:dyDescent="0.25">
      <c r="A55" s="12"/>
      <c r="B55" s="8"/>
      <c r="C55" s="7"/>
    </row>
    <row r="56" spans="1:3" x14ac:dyDescent="0.25">
      <c r="A56" s="12"/>
      <c r="B56" s="8"/>
      <c r="C56" s="7"/>
    </row>
    <row r="57" spans="1:3" x14ac:dyDescent="0.25">
      <c r="A57" s="12"/>
      <c r="B57" s="8"/>
      <c r="C57" s="7"/>
    </row>
    <row r="58" spans="1:3" x14ac:dyDescent="0.25">
      <c r="A58" s="12"/>
      <c r="B58" s="8"/>
      <c r="C58" s="7"/>
    </row>
    <row r="59" spans="1:3" x14ac:dyDescent="0.25">
      <c r="A59" s="12"/>
      <c r="B59" s="8"/>
      <c r="C59" s="7"/>
    </row>
    <row r="60" spans="1:3" x14ac:dyDescent="0.25">
      <c r="A60" s="12"/>
      <c r="B60" s="8"/>
      <c r="C60" s="7"/>
    </row>
    <row r="61" spans="1:3" x14ac:dyDescent="0.25">
      <c r="A61" s="12"/>
      <c r="B61" s="8"/>
      <c r="C61" s="7"/>
    </row>
    <row r="62" spans="1:3" x14ac:dyDescent="0.25">
      <c r="A62" s="12"/>
      <c r="B62" s="8"/>
      <c r="C62" s="7"/>
    </row>
    <row r="63" spans="1:3" x14ac:dyDescent="0.25">
      <c r="A63" s="12"/>
      <c r="B63" s="8"/>
      <c r="C63" s="7"/>
    </row>
    <row r="64" spans="1:3" x14ac:dyDescent="0.25">
      <c r="A64" s="12"/>
      <c r="B64" s="8"/>
      <c r="C64" s="7"/>
    </row>
    <row r="65" spans="1:3" x14ac:dyDescent="0.25">
      <c r="A65" s="12"/>
      <c r="B65" s="8"/>
      <c r="C65" s="7"/>
    </row>
    <row r="66" spans="1:3" x14ac:dyDescent="0.25">
      <c r="A66" s="12"/>
      <c r="B66" s="8"/>
      <c r="C66" s="7"/>
    </row>
    <row r="67" spans="1:3" x14ac:dyDescent="0.25">
      <c r="A67" s="12"/>
      <c r="B67" s="8"/>
      <c r="C67" s="7"/>
    </row>
    <row r="68" spans="1:3" x14ac:dyDescent="0.25">
      <c r="A68" s="12"/>
      <c r="B68" s="8"/>
      <c r="C68" s="7"/>
    </row>
    <row r="69" spans="1:3" x14ac:dyDescent="0.25">
      <c r="A69" s="12"/>
      <c r="B69" s="8"/>
      <c r="C69" s="7"/>
    </row>
    <row r="70" spans="1:3" x14ac:dyDescent="0.25">
      <c r="A70" s="12"/>
      <c r="B70" s="8"/>
      <c r="C70" s="7"/>
    </row>
    <row r="71" spans="1:3" x14ac:dyDescent="0.25">
      <c r="A71" s="12"/>
      <c r="B71" s="8"/>
      <c r="C71" s="7"/>
    </row>
    <row r="72" spans="1:3" x14ac:dyDescent="0.25">
      <c r="A72" s="12"/>
      <c r="B72" s="8"/>
      <c r="C72" s="7"/>
    </row>
    <row r="73" spans="1:3" x14ac:dyDescent="0.25">
      <c r="A73" s="12"/>
      <c r="B73" s="8"/>
      <c r="C73" s="7"/>
    </row>
    <row r="74" spans="1:3" x14ac:dyDescent="0.25">
      <c r="A74" s="12"/>
      <c r="B74" s="8"/>
      <c r="C74" s="7"/>
    </row>
    <row r="75" spans="1:3" x14ac:dyDescent="0.25">
      <c r="A75" s="12"/>
      <c r="B75" s="8"/>
      <c r="C75" s="7"/>
    </row>
    <row r="76" spans="1:3" x14ac:dyDescent="0.25">
      <c r="A76" s="12"/>
      <c r="B76" s="8"/>
      <c r="C76" s="7"/>
    </row>
    <row r="77" spans="1:3" x14ac:dyDescent="0.25">
      <c r="A77" s="12"/>
      <c r="B77" s="8"/>
      <c r="C77" s="7"/>
    </row>
    <row r="78" spans="1:3" x14ac:dyDescent="0.25">
      <c r="A78" s="12"/>
      <c r="B78" s="8"/>
      <c r="C78" s="7"/>
    </row>
    <row r="79" spans="1:3" x14ac:dyDescent="0.25">
      <c r="A79" s="12"/>
      <c r="B79" s="8"/>
      <c r="C79" s="7"/>
    </row>
    <row r="80" spans="1:3" x14ac:dyDescent="0.25">
      <c r="A80" s="12"/>
      <c r="B80" s="8"/>
      <c r="C80" s="7"/>
    </row>
    <row r="81" spans="1:3" x14ac:dyDescent="0.25">
      <c r="A81" s="12"/>
      <c r="B81" s="8"/>
      <c r="C81" s="7"/>
    </row>
    <row r="82" spans="1:3" x14ac:dyDescent="0.25">
      <c r="A82" s="12"/>
      <c r="B82" s="8"/>
      <c r="C82" s="7"/>
    </row>
    <row r="83" spans="1:3" x14ac:dyDescent="0.25">
      <c r="A83" s="12"/>
      <c r="B83" s="8"/>
      <c r="C83" s="7"/>
    </row>
    <row r="84" spans="1:3" x14ac:dyDescent="0.25">
      <c r="A84" s="12"/>
      <c r="B84" s="8"/>
      <c r="C84" s="7"/>
    </row>
    <row r="85" spans="1:3" x14ac:dyDescent="0.25">
      <c r="A85" s="12"/>
      <c r="B85" s="8"/>
      <c r="C85" s="7"/>
    </row>
    <row r="86" spans="1:3" x14ac:dyDescent="0.25">
      <c r="A86" s="12"/>
      <c r="B86" s="8"/>
      <c r="C86" s="7"/>
    </row>
    <row r="87" spans="1:3" x14ac:dyDescent="0.25">
      <c r="A87" s="12"/>
      <c r="B87" s="8"/>
      <c r="C87" s="7"/>
    </row>
    <row r="88" spans="1:3" x14ac:dyDescent="0.25">
      <c r="A88" s="12"/>
      <c r="B88" s="8"/>
      <c r="C88" s="7"/>
    </row>
    <row r="89" spans="1:3" x14ac:dyDescent="0.25">
      <c r="A89" s="12"/>
      <c r="B89" s="8"/>
      <c r="C89" s="7"/>
    </row>
    <row r="90" spans="1:3" x14ac:dyDescent="0.25">
      <c r="A90" s="12"/>
      <c r="B90" s="8"/>
      <c r="C90" s="7"/>
    </row>
    <row r="91" spans="1:3" x14ac:dyDescent="0.25">
      <c r="A91" s="12"/>
      <c r="B91" s="8"/>
      <c r="C91" s="7"/>
    </row>
    <row r="92" spans="1:3" x14ac:dyDescent="0.25">
      <c r="A92" s="12"/>
      <c r="B92" s="8"/>
      <c r="C92" s="7"/>
    </row>
    <row r="93" spans="1:3" x14ac:dyDescent="0.25">
      <c r="A93" s="12"/>
      <c r="B93" s="8"/>
      <c r="C93" s="7"/>
    </row>
    <row r="94" spans="1:3" x14ac:dyDescent="0.25">
      <c r="A94" s="12"/>
      <c r="B94" s="8"/>
      <c r="C94" s="7"/>
    </row>
    <row r="95" spans="1:3" x14ac:dyDescent="0.25">
      <c r="A95" s="12"/>
      <c r="B95" s="8"/>
      <c r="C95" s="7"/>
    </row>
    <row r="96" spans="1:3" x14ac:dyDescent="0.25">
      <c r="A96" s="12"/>
      <c r="B96" s="8"/>
      <c r="C96" s="7"/>
    </row>
    <row r="97" spans="1:3" x14ac:dyDescent="0.25">
      <c r="A97" s="12"/>
      <c r="B97" s="8"/>
      <c r="C97" s="7"/>
    </row>
    <row r="98" spans="1:3" x14ac:dyDescent="0.25">
      <c r="A98" s="12"/>
      <c r="B98" s="8"/>
      <c r="C98" s="7"/>
    </row>
    <row r="99" spans="1:3" x14ac:dyDescent="0.25">
      <c r="A99" s="12"/>
      <c r="B99" s="8"/>
      <c r="C99" s="7"/>
    </row>
    <row r="100" spans="1:3" x14ac:dyDescent="0.25">
      <c r="A100" s="12"/>
      <c r="B100" s="8"/>
      <c r="C100" s="7"/>
    </row>
    <row r="101" spans="1:3" x14ac:dyDescent="0.25">
      <c r="A101" s="12"/>
      <c r="B101" s="8"/>
      <c r="C101" s="7"/>
    </row>
    <row r="102" spans="1:3" x14ac:dyDescent="0.25">
      <c r="A102" s="12"/>
      <c r="B102" s="8"/>
      <c r="C102" s="7"/>
    </row>
    <row r="103" spans="1:3" x14ac:dyDescent="0.25">
      <c r="A103" s="12"/>
      <c r="B103" s="8"/>
      <c r="C103" s="7"/>
    </row>
    <row r="104" spans="1:3" x14ac:dyDescent="0.25">
      <c r="A104" s="12"/>
      <c r="B104" s="8"/>
      <c r="C104" s="7"/>
    </row>
    <row r="105" spans="1:3" x14ac:dyDescent="0.25">
      <c r="A105" s="12"/>
      <c r="B105" s="8"/>
      <c r="C105" s="7"/>
    </row>
    <row r="106" spans="1:3" x14ac:dyDescent="0.25">
      <c r="A106" s="12"/>
      <c r="B106" s="8"/>
      <c r="C106" s="7"/>
    </row>
    <row r="107" spans="1:3" x14ac:dyDescent="0.25">
      <c r="A107" s="12"/>
      <c r="B107" s="8"/>
      <c r="C107" s="7"/>
    </row>
    <row r="108" spans="1:3" x14ac:dyDescent="0.25">
      <c r="A108" s="12"/>
      <c r="B108" s="8"/>
      <c r="C108" s="7"/>
    </row>
    <row r="109" spans="1:3" x14ac:dyDescent="0.25">
      <c r="A109" s="12"/>
      <c r="B109" s="8"/>
      <c r="C109" s="7"/>
    </row>
    <row r="110" spans="1:3" x14ac:dyDescent="0.25">
      <c r="A110" s="12"/>
      <c r="B110" s="8"/>
      <c r="C110" s="7"/>
    </row>
    <row r="111" spans="1:3" x14ac:dyDescent="0.25">
      <c r="A111" s="12"/>
      <c r="B111" s="8"/>
      <c r="C111" s="7"/>
    </row>
    <row r="112" spans="1:3" x14ac:dyDescent="0.25">
      <c r="A112" s="12"/>
      <c r="B112" s="8"/>
      <c r="C112" s="7"/>
    </row>
    <row r="113" spans="1:3" x14ac:dyDescent="0.25">
      <c r="A113" s="12"/>
      <c r="B113" s="8"/>
      <c r="C113" s="7"/>
    </row>
    <row r="114" spans="1:3" x14ac:dyDescent="0.25">
      <c r="A114" s="12"/>
      <c r="B114" s="8"/>
      <c r="C114" s="7"/>
    </row>
    <row r="115" spans="1:3" x14ac:dyDescent="0.25">
      <c r="A115" s="12"/>
      <c r="B115" s="8"/>
      <c r="C115" s="7"/>
    </row>
    <row r="116" spans="1:3" x14ac:dyDescent="0.25">
      <c r="A116" s="12"/>
      <c r="B116" s="8"/>
      <c r="C116" s="7"/>
    </row>
    <row r="117" spans="1:3" x14ac:dyDescent="0.25">
      <c r="A117" s="12"/>
      <c r="B117" s="8"/>
      <c r="C117" s="7"/>
    </row>
    <row r="118" spans="1:3" x14ac:dyDescent="0.25">
      <c r="A118" s="12"/>
      <c r="B118" s="8"/>
      <c r="C118" s="7"/>
    </row>
    <row r="119" spans="1:3" x14ac:dyDescent="0.25">
      <c r="A119" s="12"/>
      <c r="B119" s="8"/>
      <c r="C119" s="7"/>
    </row>
    <row r="120" spans="1:3" x14ac:dyDescent="0.25">
      <c r="A120" s="12"/>
      <c r="B120" s="8"/>
      <c r="C120" s="7"/>
    </row>
    <row r="121" spans="1:3" x14ac:dyDescent="0.25">
      <c r="A121" s="12"/>
      <c r="B121" s="8"/>
      <c r="C121" s="7"/>
    </row>
    <row r="122" spans="1:3" x14ac:dyDescent="0.25">
      <c r="A122" s="12"/>
      <c r="B122" s="8"/>
      <c r="C122" s="7"/>
    </row>
    <row r="123" spans="1:3" x14ac:dyDescent="0.25">
      <c r="A123" s="12"/>
      <c r="B123" s="8"/>
      <c r="C123" s="7"/>
    </row>
    <row r="124" spans="1:3" x14ac:dyDescent="0.25">
      <c r="A124" s="12"/>
      <c r="B124" s="8"/>
      <c r="C124" s="7"/>
    </row>
    <row r="125" spans="1:3" x14ac:dyDescent="0.25">
      <c r="A125" s="12"/>
      <c r="B125" s="8"/>
      <c r="C125" s="7"/>
    </row>
    <row r="126" spans="1:3" x14ac:dyDescent="0.25">
      <c r="A126" s="12"/>
      <c r="B126" s="8"/>
      <c r="C126" s="7"/>
    </row>
    <row r="127" spans="1:3" x14ac:dyDescent="0.25">
      <c r="A127" s="12"/>
      <c r="B127" s="8"/>
      <c r="C127" s="7"/>
    </row>
    <row r="128" spans="1:3" x14ac:dyDescent="0.25">
      <c r="A128" s="12"/>
      <c r="B128" s="8"/>
      <c r="C128" s="7"/>
    </row>
    <row r="129" spans="1:3" x14ac:dyDescent="0.25">
      <c r="A129" s="12"/>
      <c r="B129" s="8"/>
      <c r="C129" s="7"/>
    </row>
    <row r="130" spans="1:3" x14ac:dyDescent="0.25">
      <c r="A130" s="12"/>
      <c r="B130" s="8"/>
      <c r="C130" s="7"/>
    </row>
    <row r="131" spans="1:3" x14ac:dyDescent="0.25">
      <c r="A131" s="12"/>
      <c r="B131" s="8"/>
      <c r="C131" s="7"/>
    </row>
    <row r="132" spans="1:3" x14ac:dyDescent="0.25">
      <c r="A132" s="12"/>
      <c r="B132" s="8"/>
      <c r="C132" s="7"/>
    </row>
    <row r="133" spans="1:3" x14ac:dyDescent="0.25">
      <c r="A133" s="12"/>
      <c r="B133" s="8"/>
      <c r="C133" s="7"/>
    </row>
    <row r="134" spans="1:3" x14ac:dyDescent="0.25">
      <c r="A134" s="12"/>
      <c r="B134" s="8"/>
      <c r="C134" s="7"/>
    </row>
    <row r="135" spans="1:3" x14ac:dyDescent="0.25">
      <c r="A135" s="12"/>
      <c r="B135" s="8"/>
      <c r="C135" s="7"/>
    </row>
    <row r="136" spans="1:3" x14ac:dyDescent="0.25">
      <c r="A136" s="12"/>
      <c r="B136" s="8"/>
      <c r="C136" s="7"/>
    </row>
    <row r="137" spans="1:3" x14ac:dyDescent="0.25">
      <c r="A137" s="12"/>
      <c r="B137" s="8"/>
      <c r="C137" s="7"/>
    </row>
    <row r="138" spans="1:3" x14ac:dyDescent="0.25">
      <c r="A138" s="12"/>
      <c r="B138" s="8"/>
      <c r="C138" s="7"/>
    </row>
    <row r="139" spans="1:3" x14ac:dyDescent="0.25">
      <c r="A139" s="12"/>
      <c r="B139" s="8"/>
      <c r="C139" s="7"/>
    </row>
    <row r="140" spans="1:3" x14ac:dyDescent="0.25">
      <c r="A140" s="12"/>
      <c r="B140" s="8"/>
      <c r="C140" s="7"/>
    </row>
    <row r="141" spans="1:3" x14ac:dyDescent="0.25">
      <c r="A141" s="12"/>
      <c r="B141" s="8"/>
      <c r="C141" s="7"/>
    </row>
    <row r="142" spans="1:3" x14ac:dyDescent="0.25">
      <c r="A142" s="12"/>
      <c r="B142" s="8"/>
      <c r="C142" s="7"/>
    </row>
    <row r="143" spans="1:3" x14ac:dyDescent="0.25">
      <c r="A143" s="12"/>
      <c r="B143" s="8"/>
      <c r="C143" s="7"/>
    </row>
    <row r="144" spans="1:3" x14ac:dyDescent="0.25">
      <c r="A144" s="12"/>
      <c r="B144" s="8"/>
      <c r="C144" s="7"/>
    </row>
    <row r="145" spans="1:3" x14ac:dyDescent="0.25">
      <c r="A145" s="12"/>
      <c r="B145" s="8"/>
      <c r="C145" s="7"/>
    </row>
    <row r="146" spans="1:3" x14ac:dyDescent="0.25">
      <c r="A146" s="12"/>
      <c r="B146" s="8"/>
      <c r="C146" s="7"/>
    </row>
    <row r="147" spans="1:3" x14ac:dyDescent="0.25">
      <c r="A147" s="12"/>
      <c r="B147" s="8"/>
      <c r="C147" s="7"/>
    </row>
    <row r="148" spans="1:3" x14ac:dyDescent="0.25">
      <c r="A148" s="12"/>
      <c r="B148" s="8"/>
      <c r="C148" s="7"/>
    </row>
    <row r="149" spans="1:3" x14ac:dyDescent="0.25">
      <c r="A149" s="12"/>
      <c r="B149" s="8"/>
      <c r="C149" s="7"/>
    </row>
    <row r="150" spans="1:3" x14ac:dyDescent="0.25">
      <c r="A150" s="12"/>
      <c r="B150" s="8"/>
      <c r="C150" s="7"/>
    </row>
    <row r="151" spans="1:3" x14ac:dyDescent="0.25">
      <c r="A151" s="12"/>
      <c r="B151" s="8"/>
      <c r="C151" s="7"/>
    </row>
  </sheetData>
  <dataValidations count="6">
    <dataValidation type="date" operator="greaterThan" allowBlank="1" showErrorMessage="1" error="Enter a date, e.g. 2026-03-14." sqref="A10:A151">
      <formula1>36526</formula1>
    </dataValidation>
    <dataValidation type="date" operator="greaterThan" allowBlank="1" showErrorMessage="1" error="Enter a date, e.g. 2026-03-14." sqref="A2:A151">
      <formula1>36526</formula1>
    </dataValidation>
    <dataValidation type="list" allowBlank="1" showErrorMessage="1" errorTitle="Pick from the list" error="Choose a value from the drop-down (edit the lists on the Settings tab)." sqref="B10:B151">
      <formula1>Vendors!$A$2:$A$41</formula1>
    </dataValidation>
    <dataValidation type="list" allowBlank="1" showErrorMessage="1" errorTitle="Pick from the list" error="Choose a value from the drop-down (edit the lists on the Settings tab)." sqref="B2:B151">
      <formula1>Vendors!$A$2:$A$41</formula1>
    </dataValidation>
    <dataValidation type="decimal" operator="greaterThanOrEqual" allowBlank="1" showErrorMessage="1" error="Enter a number (0 or more)." sqref="C10:C151">
      <formula1>0</formula1>
    </dataValidation>
    <dataValidation type="decimal" operator="greaterThanOrEqual" allowBlank="1" showErrorMessage="1" error="Enter a number (0 or more)." sqref="C2:C15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H18"/>
  <sheetFormatPr defaultRowHeight="15" outlineLevelRow="0" outlineLevelCol="0" x14ac:dyDescent="55"/>
  <cols>
    <col min="1" max="1" width="26" customWidth="1"/>
    <col min="2" max="2" width="14" customWidth="1"/>
    <col min="3" max="3" width="3" customWidth="1"/>
    <col min="4" max="4" width="22" customWidth="1"/>
    <col min="5" max="7" width="12" customWidth="1"/>
    <col min="8" max="8" width="13" customWidth="1"/>
  </cols>
  <sheetData>
    <row r="1" spans="1:1" x14ac:dyDescent="0.25">
      <c r="A1" s="1" t="s">
        <v>16</v>
      </c>
    </row>
    <row r="3" spans="4:8" x14ac:dyDescent="0.25"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</row>
    <row r="4" spans="1:8" x14ac:dyDescent="0.25">
      <c r="A4" s="5" t="s">
        <v>22</v>
      </c>
      <c r="B4" s="6">
        <f>Settings!B1</f>
      </c>
      <c r="D4">
        <f>IF(Budget!A2="","",Budget!A2)</f>
      </c>
      <c r="E4" s="6">
        <f>IF(D4="","",Budget!B2)</f>
      </c>
      <c r="F4" s="6">
        <f>IF(D4="","",Budget!C2)</f>
      </c>
      <c r="G4" s="6">
        <f>IF(D4="","",Budget!D2)</f>
      </c>
      <c r="H4">
        <f>IF(D4="","",Budget!F2)</f>
      </c>
    </row>
    <row r="5" spans="1:8" x14ac:dyDescent="0.25">
      <c r="A5" s="5" t="s">
        <v>23</v>
      </c>
      <c r="B5" s="6">
        <f>SUM(Budget!B2:B16)</f>
      </c>
      <c r="D5">
        <f>IF(Budget!A3="","",Budget!A3)</f>
      </c>
      <c r="E5" s="6">
        <f>IF(D5="","",Budget!B3)</f>
      </c>
      <c r="F5" s="6">
        <f>IF(D5="","",Budget!C3)</f>
      </c>
      <c r="G5" s="6">
        <f>IF(D5="","",Budget!D3)</f>
      </c>
      <c r="H5">
        <f>IF(D5="","",Budget!F3)</f>
      </c>
    </row>
    <row r="6" spans="1:8" x14ac:dyDescent="0.25">
      <c r="A6" s="5" t="s">
        <v>24</v>
      </c>
      <c r="B6" s="6">
        <f>SUM(Vendors!C2:C41)</f>
      </c>
      <c r="D6">
        <f>IF(Budget!A4="","",Budget!A4)</f>
      </c>
      <c r="E6" s="6">
        <f>IF(D6="","",Budget!B4)</f>
      </c>
      <c r="F6" s="6">
        <f>IF(D6="","",Budget!C4)</f>
      </c>
      <c r="G6" s="6">
        <f>IF(D6="","",Budget!D4)</f>
      </c>
      <c r="H6">
        <f>IF(D6="","",Budget!F4)</f>
      </c>
    </row>
    <row r="7" spans="1:8" x14ac:dyDescent="0.25">
      <c r="A7" s="5" t="s">
        <v>25</v>
      </c>
      <c r="B7" s="6">
        <f>SUM(Payments!C2:C151)</f>
      </c>
      <c r="D7">
        <f>IF(Budget!A5="","",Budget!A5)</f>
      </c>
      <c r="E7" s="6">
        <f>IF(D7="","",Budget!B5)</f>
      </c>
      <c r="F7" s="6">
        <f>IF(D7="","",Budget!C5)</f>
      </c>
      <c r="G7" s="6">
        <f>IF(D7="","",Budget!D5)</f>
      </c>
      <c r="H7">
        <f>IF(D7="","",Budget!F5)</f>
      </c>
    </row>
    <row r="8" spans="1:8" x14ac:dyDescent="0.25">
      <c r="A8" s="5" t="s">
        <v>26</v>
      </c>
      <c r="B8" s="6">
        <f>B6-B7</f>
      </c>
      <c r="D8">
        <f>IF(Budget!A6="","",Budget!A6)</f>
      </c>
      <c r="E8" s="6">
        <f>IF(D8="","",Budget!B6)</f>
      </c>
      <c r="F8" s="6">
        <f>IF(D8="","",Budget!C6)</f>
      </c>
      <c r="G8" s="6">
        <f>IF(D8="","",Budget!D6)</f>
      </c>
      <c r="H8">
        <f>IF(D8="","",Budget!F6)</f>
      </c>
    </row>
    <row r="9" spans="1:8" x14ac:dyDescent="0.25">
      <c r="A9" s="5" t="s">
        <v>27</v>
      </c>
      <c r="B9" s="6">
        <f>B4-B6</f>
      </c>
      <c r="D9">
        <f>IF(Budget!A7="","",Budget!A7)</f>
      </c>
      <c r="E9" s="6">
        <f>IF(D9="","",Budget!B7)</f>
      </c>
      <c r="F9" s="6">
        <f>IF(D9="","",Budget!C7)</f>
      </c>
      <c r="G9" s="6">
        <f>IF(D9="","",Budget!D7)</f>
      </c>
      <c r="H9">
        <f>IF(D9="","",Budget!F7)</f>
      </c>
    </row>
    <row r="10" spans="1:8" x14ac:dyDescent="0.25">
      <c r="A10" s="5" t="s">
        <v>28</v>
      </c>
      <c r="B10" s="6">
        <f>IF(N(Settings!B2)=0,"",B6/Settings!B2)</f>
      </c>
      <c r="D10">
        <f>IF(Budget!A8="","",Budget!A8)</f>
      </c>
      <c r="E10" s="6">
        <f>IF(D10="","",Budget!B8)</f>
      </c>
      <c r="F10" s="6">
        <f>IF(D10="","",Budget!C8)</f>
      </c>
      <c r="G10" s="6">
        <f>IF(D10="","",Budget!D8)</f>
      </c>
      <c r="H10">
        <f>IF(D10="","",Budget!F8)</f>
      </c>
    </row>
    <row r="11" spans="1:8" x14ac:dyDescent="0.25">
      <c r="A11" s="5" t="s">
        <v>29</v>
      </c>
      <c r="B11">
        <f>COUNTIF(Budget!F2:F16,"OVER BUDGET")</f>
      </c>
      <c r="D11">
        <f>IF(Budget!A9="","",Budget!A9)</f>
      </c>
      <c r="E11" s="6">
        <f>IF(D11="","",Budget!B9)</f>
      </c>
      <c r="F11" s="6">
        <f>IF(D11="","",Budget!C9)</f>
      </c>
      <c r="G11" s="6">
        <f>IF(D11="","",Budget!D9)</f>
      </c>
      <c r="H11">
        <f>IF(D11="","",Budget!F9)</f>
      </c>
    </row>
    <row r="12" spans="4:8" x14ac:dyDescent="0.25">
      <c r="D12">
        <f>IF(Budget!A10="","",Budget!A10)</f>
      </c>
      <c r="E12" s="6">
        <f>IF(D12="","",Budget!B10)</f>
      </c>
      <c r="F12" s="6">
        <f>IF(D12="","",Budget!C10)</f>
      </c>
      <c r="G12" s="6">
        <f>IF(D12="","",Budget!D10)</f>
      </c>
      <c r="H12">
        <f>IF(D12="","",Budget!F10)</f>
      </c>
    </row>
    <row r="13" spans="4:8" x14ac:dyDescent="0.25">
      <c r="D13">
        <f>IF(Budget!A11="","",Budget!A11)</f>
      </c>
      <c r="E13" s="6">
        <f>IF(D13="","",Budget!B11)</f>
      </c>
      <c r="F13" s="6">
        <f>IF(D13="","",Budget!C11)</f>
      </c>
      <c r="G13" s="6">
        <f>IF(D13="","",Budget!D11)</f>
      </c>
      <c r="H13">
        <f>IF(D13="","",Budget!F11)</f>
      </c>
    </row>
    <row r="14" spans="4:8" x14ac:dyDescent="0.25">
      <c r="D14">
        <f>IF(Budget!A12="","",Budget!A12)</f>
      </c>
      <c r="E14" s="6">
        <f>IF(D14="","",Budget!B12)</f>
      </c>
      <c r="F14" s="6">
        <f>IF(D14="","",Budget!C12)</f>
      </c>
      <c r="G14" s="6">
        <f>IF(D14="","",Budget!D12)</f>
      </c>
      <c r="H14">
        <f>IF(D14="","",Budget!F12)</f>
      </c>
    </row>
    <row r="15" spans="4:8" x14ac:dyDescent="0.25">
      <c r="D15">
        <f>IF(Budget!A13="","",Budget!A13)</f>
      </c>
      <c r="E15" s="6">
        <f>IF(D15="","",Budget!B13)</f>
      </c>
      <c r="F15" s="6">
        <f>IF(D15="","",Budget!C13)</f>
      </c>
      <c r="G15" s="6">
        <f>IF(D15="","",Budget!D13)</f>
      </c>
      <c r="H15">
        <f>IF(D15="","",Budget!F13)</f>
      </c>
    </row>
    <row r="16" spans="4:8" x14ac:dyDescent="0.25">
      <c r="D16">
        <f>IF(Budget!A14="","",Budget!A14)</f>
      </c>
      <c r="E16" s="6">
        <f>IF(D16="","",Budget!B14)</f>
      </c>
      <c r="F16" s="6">
        <f>IF(D16="","",Budget!C14)</f>
      </c>
      <c r="G16" s="6">
        <f>IF(D16="","",Budget!D14)</f>
      </c>
      <c r="H16">
        <f>IF(D16="","",Budget!F14)</f>
      </c>
    </row>
    <row r="17" spans="4:8" x14ac:dyDescent="0.25">
      <c r="D17">
        <f>IF(Budget!A15="","",Budget!A15)</f>
      </c>
      <c r="E17" s="6">
        <f>IF(D17="","",Budget!B15)</f>
      </c>
      <c r="F17" s="6">
        <f>IF(D17="","",Budget!C15)</f>
      </c>
      <c r="G17" s="6">
        <f>IF(D17="","",Budget!D15)</f>
      </c>
      <c r="H17">
        <f>IF(D17="","",Budget!F15)</f>
      </c>
    </row>
    <row r="18" spans="4:8" x14ac:dyDescent="0.25">
      <c r="D18">
        <f>IF(Budget!A16="","",Budget!A16)</f>
      </c>
      <c r="E18" s="6">
        <f>IF(D18="","",Budget!B16)</f>
      </c>
      <c r="F18" s="6">
        <f>IF(D18="","",Budget!C16)</f>
      </c>
      <c r="G18" s="6">
        <f>IF(D18="","",Budget!D16)</f>
      </c>
      <c r="H18">
        <f>IF(D18="","",Budget!F16)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Dashboard</vt:lpstr>
      <vt:lpstr>Settings</vt:lpstr>
      <vt:lpstr>Budget</vt:lpstr>
      <vt:lpstr>Vendors</vt:lpstr>
      <vt:lpstr>Payments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2026-11-02T01:26:43Z</dcterms:modified>
</cp:coreProperties>
</file>