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Ledger" state="visible" r:id="rId7"/>
  </sheets>
  <calcPr calcId="171027" fullCalcOnLoad="1"/>
</workbook>
</file>

<file path=xl/sharedStrings.xml><?xml version="1.0" encoding="utf-8"?>
<sst xmlns="http://schemas.openxmlformats.org/spreadsheetml/2006/main" count="295" uniqueCount="83">
  <si>
    <t>Free Schedule C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</si>
  <si>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</si>
  <si>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</si>
  <si>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</si>
  <si>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</si>
  <si>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</si>
  <si>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the income and expense categories (they follow the lines of US Schedule C; rename freely) and the year (F2).</t>
  </si>
  <si>
    <t>2. Ledger: one row per payment in or out: date, who, category, amount (always positive). Type, month and year fill in.</t>
  </si>
  <si>
    <t>What you get:</t>
  </si>
  <si>
    <t>Dashboard: income, expenses and net by month, and a total for every category for the year, ready to hand to your accountant.</t>
  </si>
  <si>
    <t>Limits: 500 ledger rows, 20 categories. Need invoice tracking with overdue flags and a quarterly estimated-tax set-aside? See the paid Self-Employed Bookkeeping with Schedule C Categories at tuper.app/templates. This is a record-keeping tool, not accounting software or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</si>
  <si>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</si>
  <si>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</si>
  <si>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</si>
  <si>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</si>
  <si>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Income</t>
  </si>
  <si>
    <t>Expenses</t>
  </si>
  <si>
    <t>Net</t>
  </si>
  <si>
    <t>Category</t>
  </si>
  <si>
    <t>Year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</si>
  <si>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</si>
  <si>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</si>
  <si>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</si>
  <si>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</si>
  <si>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</si>
  <si>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</si>
  <si>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</si>
  <si>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</si>
  <si>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</si>
  <si>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</si>
  <si>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</si>
  <si>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</si>
  <si>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</si>
  <si>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Type</t>
  </si>
  <si>
    <t>Client payments</t>
  </si>
  <si>
    <t>Product sales</t>
  </si>
  <si>
    <t>Other income</t>
  </si>
  <si>
    <t>Advertising</t>
  </si>
  <si>
    <t>Expense</t>
  </si>
  <si>
    <t>Car and truck</t>
  </si>
  <si>
    <t>Commissions and fees</t>
  </si>
  <si>
    <t>Contract labor</t>
  </si>
  <si>
    <t>Insurance</t>
  </si>
  <si>
    <t>Legal and professional</t>
  </si>
  <si>
    <t>Office expense</t>
  </si>
  <si>
    <t>Rent or lease</t>
  </si>
  <si>
    <t>Repairs</t>
  </si>
  <si>
    <t>Supplies</t>
  </si>
  <si>
    <t>Travel</t>
  </si>
  <si>
    <t>Meals</t>
  </si>
  <si>
    <t>Utilities</t>
  </si>
  <si>
    <t>Software and subscriptions</t>
  </si>
  <si>
    <t>Education</t>
  </si>
  <si>
    <t>Other expense</t>
  </si>
  <si>
    <t>Date</t>
  </si>
  <si>
    <t>Client / vendor</t>
  </si>
  <si>
    <t>Description</t>
  </si>
  <si>
    <t>Amount</t>
  </si>
  <si>
    <t>Cloud tools</t>
  </si>
  <si>
    <t>Monthly subscriptions</t>
  </si>
  <si>
    <t>Bright Dental</t>
  </si>
  <si>
    <t>Project payment</t>
  </si>
  <si>
    <t>Cowork space</t>
  </si>
  <si>
    <t>Desk</t>
  </si>
  <si>
    <t>K. Morales</t>
  </si>
  <si>
    <t>Phone co.</t>
  </si>
  <si>
    <t>Phone and internet</t>
  </si>
  <si>
    <t>Harbor Cafe</t>
  </si>
  <si>
    <t>Northwind Studio</t>
  </si>
  <si>
    <t>Insurer</t>
  </si>
  <si>
    <t>Liability policy</t>
  </si>
  <si>
    <t>Office store</t>
  </si>
  <si>
    <t>Paper, ink</t>
  </si>
  <si>
    <t>Lunch with client</t>
  </si>
  <si>
    <t>Client lunch</t>
  </si>
  <si>
    <t>Conference</t>
  </si>
  <si>
    <t>Online course</t>
  </si>
  <si>
    <t>Ad network</t>
  </si>
  <si>
    <t>Search ads</t>
  </si>
  <si>
    <t>Rail</t>
  </si>
  <si>
    <t>Client visit</t>
  </si>
  <si>
    <t>Accountant</t>
  </si>
  <si>
    <t>Bookkeeping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</si>
</sst>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5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2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0" customWidth="1"/>
    <col min="6" max="6" width="10" customWidth="1"/>
  </cols>
  <sheetData>
    <row r="1" ht="30" customHeight="1" spans="1:6" x14ac:dyDescent="0.25">
      <c r="A1" s="8" t="s">
        <v>18</v>
      </c>
      <c r="B1" s="8" t="s">
        <v>33</v>
      </c>
      <c r="F1" s="4" t="s">
        <v>32</v>
      </c>
    </row>
    <row r="2" spans="1:6" x14ac:dyDescent="0.25">
      <c r="A2" s="9" t="s">
        <v>34</v>
      </c>
      <c r="B2" s="9" t="s">
        <v>15</v>
      </c>
      <c r="F2" s="9">
        <v>2026</v>
      </c>
    </row>
    <row r="3" spans="1:2" x14ac:dyDescent="0.25">
      <c r="A3" s="9" t="s">
        <v>35</v>
      </c>
      <c r="B3" s="9" t="s">
        <v>15</v>
      </c>
    </row>
    <row r="4" spans="1:2" x14ac:dyDescent="0.25">
      <c r="A4" s="9" t="s">
        <v>36</v>
      </c>
      <c r="B4" s="9" t="s">
        <v>15</v>
      </c>
    </row>
    <row r="5" spans="1:2" x14ac:dyDescent="0.25">
      <c r="A5" s="9" t="s">
        <v>37</v>
      </c>
      <c r="B5" s="9" t="s">
        <v>38</v>
      </c>
    </row>
    <row r="6" spans="1:2" x14ac:dyDescent="0.25">
      <c r="A6" s="9" t="s">
        <v>39</v>
      </c>
      <c r="B6" s="9" t="s">
        <v>38</v>
      </c>
    </row>
    <row r="7" spans="1:2" x14ac:dyDescent="0.25">
      <c r="A7" s="9" t="s">
        <v>40</v>
      </c>
      <c r="B7" s="9" t="s">
        <v>38</v>
      </c>
    </row>
    <row r="8" spans="1:2" x14ac:dyDescent="0.25">
      <c r="A8" s="9" t="s">
        <v>41</v>
      </c>
      <c r="B8" s="9" t="s">
        <v>38</v>
      </c>
    </row>
    <row r="9" spans="1:2" x14ac:dyDescent="0.25">
      <c r="A9" s="9" t="s">
        <v>42</v>
      </c>
      <c r="B9" s="9" t="s">
        <v>38</v>
      </c>
    </row>
    <row r="10" spans="1:2" x14ac:dyDescent="0.25">
      <c r="A10" s="9" t="s">
        <v>43</v>
      </c>
      <c r="B10" s="9" t="s">
        <v>38</v>
      </c>
    </row>
    <row r="11" spans="1:2" x14ac:dyDescent="0.25">
      <c r="A11" s="9" t="s">
        <v>44</v>
      </c>
      <c r="B11" s="9" t="s">
        <v>38</v>
      </c>
    </row>
    <row r="12" spans="1:2" x14ac:dyDescent="0.25">
      <c r="A12" s="9" t="s">
        <v>45</v>
      </c>
      <c r="B12" s="9" t="s">
        <v>38</v>
      </c>
    </row>
    <row r="13" spans="1:2" x14ac:dyDescent="0.25">
      <c r="A13" s="9" t="s">
        <v>46</v>
      </c>
      <c r="B13" s="9" t="s">
        <v>38</v>
      </c>
    </row>
    <row r="14" spans="1:2" x14ac:dyDescent="0.25">
      <c r="A14" s="9" t="s">
        <v>47</v>
      </c>
      <c r="B14" s="9" t="s">
        <v>38</v>
      </c>
    </row>
    <row r="15" spans="1:2" x14ac:dyDescent="0.25">
      <c r="A15" s="9" t="s">
        <v>48</v>
      </c>
      <c r="B15" s="9" t="s">
        <v>38</v>
      </c>
    </row>
    <row r="16" spans="1:2" x14ac:dyDescent="0.25">
      <c r="A16" s="9" t="s">
        <v>49</v>
      </c>
      <c r="B16" s="9" t="s">
        <v>38</v>
      </c>
    </row>
    <row r="17" spans="1:2" x14ac:dyDescent="0.25">
      <c r="A17" s="9" t="s">
        <v>50</v>
      </c>
      <c r="B17" s="9" t="s">
        <v>38</v>
      </c>
    </row>
    <row r="18" spans="1:2" x14ac:dyDescent="0.25">
      <c r="A18" s="9" t="s">
        <v>51</v>
      </c>
      <c r="B18" s="9" t="s">
        <v>38</v>
      </c>
    </row>
    <row r="19" spans="1:2" x14ac:dyDescent="0.25">
      <c r="A19" s="9" t="s">
        <v>52</v>
      </c>
      <c r="B19" s="9" t="s">
        <v>38</v>
      </c>
    </row>
    <row r="20" spans="1:2" x14ac:dyDescent="0.25">
      <c r="A20" s="9" t="s">
        <v>53</v>
      </c>
      <c r="B20" s="9" t="s">
        <v>38</v>
      </c>
    </row>
    <row r="21" spans="1:2" x14ac:dyDescent="0.25">
      <c r="A21" s="9"/>
      <c r="B21" s="9"/>
    </row>
  </sheetData>
  <dataValidations count="2">
    <dataValidation type="list" allowBlank="1" showErrorMessage="1" errorTitle="Pick from the list" error="Choose a value from the drop-down (edit the lists on the Settings tab)." sqref="B10:B21">
      <formula1>"Income,Expense"</formula1>
    </dataValidation>
    <dataValidation type="list" allowBlank="1" showErrorMessage="1" errorTitle="Pick from the list" error="Choose a value from the drop-down (edit the lists on the Settings tab)." sqref="B2:B21">
      <formula1>"Income,Expense"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26" customWidth="1"/>
    <col min="4" max="4" width="24" customWidth="1"/>
    <col min="5" max="5" width="11" customWidth="1"/>
    <col min="7" max="8" width="7" customWidth="1"/>
  </cols>
  <sheetData>
    <row r="1" ht="30" customHeight="1" spans="1:8" x14ac:dyDescent="0.25">
      <c r="A1" s="8" t="s">
        <v>54</v>
      </c>
      <c r="B1" s="8" t="s">
        <v>55</v>
      </c>
      <c r="C1" s="8" t="s">
        <v>18</v>
      </c>
      <c r="D1" s="8" t="s">
        <v>56</v>
      </c>
      <c r="E1" s="8" t="s">
        <v>57</v>
      </c>
      <c r="F1" s="8" t="s">
        <v>33</v>
      </c>
      <c r="G1" s="8" t="s">
        <v>14</v>
      </c>
      <c r="H1" s="8" t="s">
        <v>32</v>
      </c>
    </row>
    <row r="2" spans="1:8" x14ac:dyDescent="0.25">
      <c r="A2" s="10">
        <v>46025</v>
      </c>
      <c r="B2" s="9" t="s">
        <v>58</v>
      </c>
      <c r="C2" s="9" t="s">
        <v>51</v>
      </c>
      <c r="D2" s="9" t="s">
        <v>59</v>
      </c>
      <c r="E2" s="11">
        <v>64</v>
      </c>
      <c r="F2" s="12">
        <f>IF(C2="","",IFERROR(INDEX(Settings!$B$2:$B$21,MATCH(C2,Settings!$A$2:$A$21,0)),"?"))</f>
      </c>
      <c r="G2" s="12">
        <f>IF(A2="","",MONTH(A2))</f>
      </c>
      <c r="H2" s="12">
        <f>IF(A2="","",YEAR(A2))</f>
      </c>
    </row>
    <row r="3" spans="1:8" x14ac:dyDescent="0.25">
      <c r="A3" s="10">
        <v>46026</v>
      </c>
      <c r="B3" s="9" t="s">
        <v>60</v>
      </c>
      <c r="C3" s="9" t="s">
        <v>34</v>
      </c>
      <c r="D3" s="9" t="s">
        <v>61</v>
      </c>
      <c r="E3" s="11">
        <v>1770</v>
      </c>
      <c r="F3" s="12">
        <f>IF(C3="","",IFERROR(INDEX(Settings!$B$2:$B$21,MATCH(C3,Settings!$A$2:$A$21,0)),"?"))</f>
      </c>
      <c r="G3" s="12">
        <f>IF(A3="","",MONTH(A3))</f>
      </c>
      <c r="H3" s="12">
        <f>IF(A3="","",YEAR(A3))</f>
      </c>
    </row>
    <row r="4" spans="1:8" x14ac:dyDescent="0.25">
      <c r="A4" s="10">
        <v>46030</v>
      </c>
      <c r="B4" s="9" t="s">
        <v>62</v>
      </c>
      <c r="C4" s="9" t="s">
        <v>45</v>
      </c>
      <c r="D4" s="9" t="s">
        <v>63</v>
      </c>
      <c r="E4" s="11">
        <v>220</v>
      </c>
      <c r="F4" s="12">
        <f>IF(C4="","",IFERROR(INDEX(Settings!$B$2:$B$21,MATCH(C4,Settings!$A$2:$A$21,0)),"?"))</f>
      </c>
      <c r="G4" s="12">
        <f>IF(A4="","",MONTH(A4))</f>
      </c>
      <c r="H4" s="12">
        <f>IF(A4="","",YEAR(A4))</f>
      </c>
    </row>
    <row r="5" spans="1:8" x14ac:dyDescent="0.25">
      <c r="A5" s="10">
        <v>46035</v>
      </c>
      <c r="B5" s="9" t="s">
        <v>64</v>
      </c>
      <c r="C5" s="9" t="s">
        <v>34</v>
      </c>
      <c r="D5" s="9" t="s">
        <v>61</v>
      </c>
      <c r="E5" s="11">
        <v>2140</v>
      </c>
      <c r="F5" s="12">
        <f>IF(C5="","",IFERROR(INDEX(Settings!$B$2:$B$21,MATCH(C5,Settings!$A$2:$A$21,0)),"?"))</f>
      </c>
      <c r="G5" s="12">
        <f>IF(A5="","",MONTH(A5))</f>
      </c>
      <c r="H5" s="12">
        <f>IF(A5="","",YEAR(A5))</f>
      </c>
    </row>
    <row r="6" spans="1:8" x14ac:dyDescent="0.25">
      <c r="A6" s="10">
        <v>46039</v>
      </c>
      <c r="B6" s="9" t="s">
        <v>65</v>
      </c>
      <c r="C6" s="9" t="s">
        <v>50</v>
      </c>
      <c r="D6" s="9" t="s">
        <v>66</v>
      </c>
      <c r="E6" s="11">
        <v>85</v>
      </c>
      <c r="F6" s="12">
        <f>IF(C6="","",IFERROR(INDEX(Settings!$B$2:$B$21,MATCH(C6,Settings!$A$2:$A$21,0)),"?"))</f>
      </c>
      <c r="G6" s="12">
        <f>IF(A6="","",MONTH(A6))</f>
      </c>
      <c r="H6" s="12">
        <f>IF(A6="","",YEAR(A6))</f>
      </c>
    </row>
    <row r="7" spans="1:8" x14ac:dyDescent="0.25">
      <c r="A7" s="10">
        <v>46044</v>
      </c>
      <c r="B7" s="9" t="s">
        <v>67</v>
      </c>
      <c r="C7" s="9" t="s">
        <v>34</v>
      </c>
      <c r="D7" s="9" t="s">
        <v>61</v>
      </c>
      <c r="E7" s="11">
        <v>2510</v>
      </c>
      <c r="F7" s="12">
        <f>IF(C7="","",IFERROR(INDEX(Settings!$B$2:$B$21,MATCH(C7,Settings!$A$2:$A$21,0)),"?"))</f>
      </c>
      <c r="G7" s="12">
        <f>IF(A7="","",MONTH(A7))</f>
      </c>
      <c r="H7" s="12">
        <f>IF(A7="","",YEAR(A7))</f>
      </c>
    </row>
    <row r="8" spans="1:8" x14ac:dyDescent="0.25">
      <c r="A8" s="10">
        <v>46056</v>
      </c>
      <c r="B8" s="9" t="s">
        <v>58</v>
      </c>
      <c r="C8" s="9" t="s">
        <v>51</v>
      </c>
      <c r="D8" s="9" t="s">
        <v>59</v>
      </c>
      <c r="E8" s="11">
        <v>64</v>
      </c>
      <c r="F8" s="12">
        <f>IF(C8="","",IFERROR(INDEX(Settings!$B$2:$B$21,MATCH(C8,Settings!$A$2:$A$21,0)),"?"))</f>
      </c>
      <c r="G8" s="12">
        <f>IF(A8="","",MONTH(A8))</f>
      </c>
      <c r="H8" s="12">
        <f>IF(A8="","",YEAR(A8))</f>
      </c>
    </row>
    <row r="9" spans="1:8" x14ac:dyDescent="0.25">
      <c r="A9" s="10">
        <v>46057</v>
      </c>
      <c r="B9" s="9" t="s">
        <v>68</v>
      </c>
      <c r="C9" s="9" t="s">
        <v>34</v>
      </c>
      <c r="D9" s="9" t="s">
        <v>61</v>
      </c>
      <c r="E9" s="11">
        <v>2880</v>
      </c>
      <c r="F9" s="12">
        <f>IF(C9="","",IFERROR(INDEX(Settings!$B$2:$B$21,MATCH(C9,Settings!$A$2:$A$21,0)),"?"))</f>
      </c>
      <c r="G9" s="12">
        <f>IF(A9="","",MONTH(A9))</f>
      </c>
      <c r="H9" s="12">
        <f>IF(A9="","",YEAR(A9))</f>
      </c>
    </row>
    <row r="10" spans="1:8" x14ac:dyDescent="0.25">
      <c r="A10" s="10">
        <v>46061</v>
      </c>
      <c r="B10" s="9" t="s">
        <v>62</v>
      </c>
      <c r="C10" s="9" t="s">
        <v>45</v>
      </c>
      <c r="D10" s="9" t="s">
        <v>63</v>
      </c>
      <c r="E10" s="11">
        <v>220</v>
      </c>
      <c r="F10" s="12">
        <f>IF(C10="","",IFERROR(INDEX(Settings!$B$2:$B$21,MATCH(C10,Settings!$A$2:$A$21,0)),"?"))</f>
      </c>
      <c r="G10" s="12">
        <f>IF(A10="","",MONTH(A10))</f>
      </c>
      <c r="H10" s="12">
        <f>IF(A10="","",YEAR(A10))</f>
      </c>
    </row>
    <row r="11" spans="1:8" x14ac:dyDescent="0.25">
      <c r="A11" s="10">
        <v>46065</v>
      </c>
      <c r="B11" s="9" t="s">
        <v>69</v>
      </c>
      <c r="C11" s="9" t="s">
        <v>42</v>
      </c>
      <c r="D11" s="9" t="s">
        <v>70</v>
      </c>
      <c r="E11" s="11">
        <v>540</v>
      </c>
      <c r="F11" s="12">
        <f>IF(C11="","",IFERROR(INDEX(Settings!$B$2:$B$21,MATCH(C11,Settings!$A$2:$A$21,0)),"?"))</f>
      </c>
      <c r="G11" s="12">
        <f>IF(A11="","",MONTH(A11))</f>
      </c>
      <c r="H11" s="12">
        <f>IF(A11="","",YEAR(A11))</f>
      </c>
    </row>
    <row r="12" spans="1:8" x14ac:dyDescent="0.25">
      <c r="A12" s="10">
        <v>46066</v>
      </c>
      <c r="B12" s="9" t="s">
        <v>60</v>
      </c>
      <c r="C12" s="9" t="s">
        <v>34</v>
      </c>
      <c r="D12" s="9" t="s">
        <v>61</v>
      </c>
      <c r="E12" s="11">
        <v>3250</v>
      </c>
      <c r="F12" s="12">
        <f>IF(C12="","",IFERROR(INDEX(Settings!$B$2:$B$21,MATCH(C12,Settings!$A$2:$A$21,0)),"?"))</f>
      </c>
      <c r="G12" s="12">
        <f>IF(A12="","",MONTH(A12))</f>
      </c>
      <c r="H12" s="12">
        <f>IF(A12="","",YEAR(A12))</f>
      </c>
    </row>
    <row r="13" spans="1:8" x14ac:dyDescent="0.25">
      <c r="A13" s="10">
        <v>46070</v>
      </c>
      <c r="B13" s="9" t="s">
        <v>65</v>
      </c>
      <c r="C13" s="9" t="s">
        <v>50</v>
      </c>
      <c r="D13" s="9" t="s">
        <v>66</v>
      </c>
      <c r="E13" s="11">
        <v>85</v>
      </c>
      <c r="F13" s="12">
        <f>IF(C13="","",IFERROR(INDEX(Settings!$B$2:$B$21,MATCH(C13,Settings!$A$2:$A$21,0)),"?"))</f>
      </c>
      <c r="G13" s="12">
        <f>IF(A13="","",MONTH(A13))</f>
      </c>
      <c r="H13" s="12">
        <f>IF(A13="","",YEAR(A13))</f>
      </c>
    </row>
    <row r="14" spans="1:8" x14ac:dyDescent="0.25">
      <c r="A14" s="10">
        <v>46075</v>
      </c>
      <c r="B14" s="9" t="s">
        <v>64</v>
      </c>
      <c r="C14" s="9" t="s">
        <v>34</v>
      </c>
      <c r="D14" s="9" t="s">
        <v>61</v>
      </c>
      <c r="E14" s="11">
        <v>1720</v>
      </c>
      <c r="F14" s="12">
        <f>IF(C14="","",IFERROR(INDEX(Settings!$B$2:$B$21,MATCH(C14,Settings!$A$2:$A$21,0)),"?"))</f>
      </c>
      <c r="G14" s="12">
        <f>IF(A14="","",MONTH(A14))</f>
      </c>
      <c r="H14" s="12">
        <f>IF(A14="","",YEAR(A14))</f>
      </c>
    </row>
    <row r="15" spans="1:8" x14ac:dyDescent="0.25">
      <c r="A15" s="10">
        <v>46084</v>
      </c>
      <c r="B15" s="9" t="s">
        <v>58</v>
      </c>
      <c r="C15" s="9" t="s">
        <v>51</v>
      </c>
      <c r="D15" s="9" t="s">
        <v>59</v>
      </c>
      <c r="E15" s="11">
        <v>64</v>
      </c>
      <c r="F15" s="12">
        <f>IF(C15="","",IFERROR(INDEX(Settings!$B$2:$B$21,MATCH(C15,Settings!$A$2:$A$21,0)),"?"))</f>
      </c>
      <c r="G15" s="12">
        <f>IF(A15="","",MONTH(A15))</f>
      </c>
      <c r="H15" s="12">
        <f>IF(A15="","",YEAR(A15))</f>
      </c>
    </row>
    <row r="16" spans="1:8" x14ac:dyDescent="0.25">
      <c r="A16" s="10">
        <v>46085</v>
      </c>
      <c r="B16" s="9" t="s">
        <v>67</v>
      </c>
      <c r="C16" s="9" t="s">
        <v>34</v>
      </c>
      <c r="D16" s="9" t="s">
        <v>61</v>
      </c>
      <c r="E16" s="11">
        <v>2090</v>
      </c>
      <c r="F16" s="12">
        <f>IF(C16="","",IFERROR(INDEX(Settings!$B$2:$B$21,MATCH(C16,Settings!$A$2:$A$21,0)),"?"))</f>
      </c>
      <c r="G16" s="12">
        <f>IF(A16="","",MONTH(A16))</f>
      </c>
      <c r="H16" s="12">
        <f>IF(A16="","",YEAR(A16))</f>
      </c>
    </row>
    <row r="17" spans="1:8" x14ac:dyDescent="0.25">
      <c r="A17" s="10">
        <v>46089</v>
      </c>
      <c r="B17" s="9" t="s">
        <v>62</v>
      </c>
      <c r="C17" s="9" t="s">
        <v>45</v>
      </c>
      <c r="D17" s="9" t="s">
        <v>63</v>
      </c>
      <c r="E17" s="11">
        <v>220</v>
      </c>
      <c r="F17" s="12">
        <f>IF(C17="","",IFERROR(INDEX(Settings!$B$2:$B$21,MATCH(C17,Settings!$A$2:$A$21,0)),"?"))</f>
      </c>
      <c r="G17" s="12">
        <f>IF(A17="","",MONTH(A17))</f>
      </c>
      <c r="H17" s="12">
        <f>IF(A17="","",YEAR(A17))</f>
      </c>
    </row>
    <row r="18" spans="1:8" x14ac:dyDescent="0.25">
      <c r="A18" s="10">
        <v>46094</v>
      </c>
      <c r="B18" s="9" t="s">
        <v>68</v>
      </c>
      <c r="C18" s="9" t="s">
        <v>34</v>
      </c>
      <c r="D18" s="9" t="s">
        <v>61</v>
      </c>
      <c r="E18" s="11">
        <v>2460</v>
      </c>
      <c r="F18" s="12">
        <f>IF(C18="","",IFERROR(INDEX(Settings!$B$2:$B$21,MATCH(C18,Settings!$A$2:$A$21,0)),"?"))</f>
      </c>
      <c r="G18" s="12">
        <f>IF(A18="","",MONTH(A18))</f>
      </c>
      <c r="H18" s="12">
        <f>IF(A18="","",YEAR(A18))</f>
      </c>
    </row>
    <row r="19" spans="1:8" x14ac:dyDescent="0.25">
      <c r="A19" s="10">
        <v>46098</v>
      </c>
      <c r="B19" s="9" t="s">
        <v>65</v>
      </c>
      <c r="C19" s="9" t="s">
        <v>50</v>
      </c>
      <c r="D19" s="9" t="s">
        <v>66</v>
      </c>
      <c r="E19" s="11">
        <v>85</v>
      </c>
      <c r="F19" s="12">
        <f>IF(C19="","",IFERROR(INDEX(Settings!$B$2:$B$21,MATCH(C19,Settings!$A$2:$A$21,0)),"?"))</f>
      </c>
      <c r="G19" s="12">
        <f>IF(A19="","",MONTH(A19))</f>
      </c>
      <c r="H19" s="12">
        <f>IF(A19="","",YEAR(A19))</f>
      </c>
    </row>
    <row r="20" spans="1:8" x14ac:dyDescent="0.25">
      <c r="A20" s="10">
        <v>46102</v>
      </c>
      <c r="B20" s="9" t="s">
        <v>71</v>
      </c>
      <c r="C20" s="9" t="s">
        <v>44</v>
      </c>
      <c r="D20" s="9" t="s">
        <v>72</v>
      </c>
      <c r="E20" s="11">
        <v>58</v>
      </c>
      <c r="F20" s="12">
        <f>IF(C20="","",IFERROR(INDEX(Settings!$B$2:$B$21,MATCH(C20,Settings!$A$2:$A$21,0)),"?"))</f>
      </c>
      <c r="G20" s="12">
        <f>IF(A20="","",MONTH(A20))</f>
      </c>
      <c r="H20" s="12">
        <f>IF(A20="","",YEAR(A20))</f>
      </c>
    </row>
    <row r="21" spans="1:8" x14ac:dyDescent="0.25">
      <c r="A21" s="10">
        <v>46103</v>
      </c>
      <c r="B21" s="9" t="s">
        <v>60</v>
      </c>
      <c r="C21" s="9" t="s">
        <v>34</v>
      </c>
      <c r="D21" s="9" t="s">
        <v>61</v>
      </c>
      <c r="E21" s="11">
        <v>2830</v>
      </c>
      <c r="F21" s="12">
        <f>IF(C21="","",IFERROR(INDEX(Settings!$B$2:$B$21,MATCH(C21,Settings!$A$2:$A$21,0)),"?"))</f>
      </c>
      <c r="G21" s="12">
        <f>IF(A21="","",MONTH(A21))</f>
      </c>
      <c r="H21" s="12">
        <f>IF(A21="","",YEAR(A21))</f>
      </c>
    </row>
    <row r="22" spans="1:8" x14ac:dyDescent="0.25">
      <c r="A22" s="10">
        <v>46106</v>
      </c>
      <c r="B22" s="9" t="s">
        <v>73</v>
      </c>
      <c r="C22" s="9" t="s">
        <v>49</v>
      </c>
      <c r="D22" s="9" t="s">
        <v>74</v>
      </c>
      <c r="E22" s="11">
        <v>46</v>
      </c>
      <c r="F22" s="12">
        <f>IF(C22="","",IFERROR(INDEX(Settings!$B$2:$B$21,MATCH(C22,Settings!$A$2:$A$21,0)),"?"))</f>
      </c>
      <c r="G22" s="12">
        <f>IF(A22="","",MONTH(A22))</f>
      </c>
      <c r="H22" s="12">
        <f>IF(A22="","",YEAR(A22))</f>
      </c>
    </row>
    <row r="23" spans="1:8" x14ac:dyDescent="0.25">
      <c r="A23" s="10">
        <v>46115</v>
      </c>
      <c r="B23" s="9" t="s">
        <v>58</v>
      </c>
      <c r="C23" s="9" t="s">
        <v>51</v>
      </c>
      <c r="D23" s="9" t="s">
        <v>59</v>
      </c>
      <c r="E23" s="11">
        <v>64</v>
      </c>
      <c r="F23" s="12">
        <f>IF(C23="","",IFERROR(INDEX(Settings!$B$2:$B$21,MATCH(C23,Settings!$A$2:$A$21,0)),"?"))</f>
      </c>
      <c r="G23" s="12">
        <f>IF(A23="","",MONTH(A23))</f>
      </c>
      <c r="H23" s="12">
        <f>IF(A23="","",YEAR(A23))</f>
      </c>
    </row>
    <row r="24" spans="1:8" x14ac:dyDescent="0.25">
      <c r="A24" s="10">
        <v>46116</v>
      </c>
      <c r="B24" s="9" t="s">
        <v>64</v>
      </c>
      <c r="C24" s="9" t="s">
        <v>34</v>
      </c>
      <c r="D24" s="9" t="s">
        <v>61</v>
      </c>
      <c r="E24" s="11">
        <v>3200</v>
      </c>
      <c r="F24" s="12">
        <f>IF(C24="","",IFERROR(INDEX(Settings!$B$2:$B$21,MATCH(C24,Settings!$A$2:$A$21,0)),"?"))</f>
      </c>
      <c r="G24" s="12">
        <f>IF(A24="","",MONTH(A24))</f>
      </c>
      <c r="H24" s="12">
        <f>IF(A24="","",YEAR(A24))</f>
      </c>
    </row>
    <row r="25" spans="1:8" x14ac:dyDescent="0.25">
      <c r="A25" s="10">
        <v>46118</v>
      </c>
      <c r="B25" s="9" t="s">
        <v>75</v>
      </c>
      <c r="C25" s="9" t="s">
        <v>52</v>
      </c>
      <c r="D25" s="9" t="s">
        <v>76</v>
      </c>
      <c r="E25" s="11">
        <v>299</v>
      </c>
      <c r="F25" s="12">
        <f>IF(C25="","",IFERROR(INDEX(Settings!$B$2:$B$21,MATCH(C25,Settings!$A$2:$A$21,0)),"?"))</f>
      </c>
      <c r="G25" s="12">
        <f>IF(A25="","",MONTH(A25))</f>
      </c>
      <c r="H25" s="12">
        <f>IF(A25="","",YEAR(A25))</f>
      </c>
    </row>
    <row r="26" spans="1:8" x14ac:dyDescent="0.25">
      <c r="A26" s="10">
        <v>46120</v>
      </c>
      <c r="B26" s="9" t="s">
        <v>62</v>
      </c>
      <c r="C26" s="9" t="s">
        <v>45</v>
      </c>
      <c r="D26" s="9" t="s">
        <v>63</v>
      </c>
      <c r="E26" s="11">
        <v>220</v>
      </c>
      <c r="F26" s="12">
        <f>IF(C26="","",IFERROR(INDEX(Settings!$B$2:$B$21,MATCH(C26,Settings!$A$2:$A$21,0)),"?"))</f>
      </c>
      <c r="G26" s="12">
        <f>IF(A26="","",MONTH(A26))</f>
      </c>
      <c r="H26" s="12">
        <f>IF(A26="","",YEAR(A26))</f>
      </c>
    </row>
    <row r="27" spans="1:8" x14ac:dyDescent="0.25">
      <c r="A27" s="10">
        <v>46125</v>
      </c>
      <c r="B27" s="9" t="s">
        <v>67</v>
      </c>
      <c r="C27" s="9" t="s">
        <v>34</v>
      </c>
      <c r="D27" s="9" t="s">
        <v>61</v>
      </c>
      <c r="E27" s="11">
        <v>1670</v>
      </c>
      <c r="F27" s="12">
        <f>IF(C27="","",IFERROR(INDEX(Settings!$B$2:$B$21,MATCH(C27,Settings!$A$2:$A$21,0)),"?"))</f>
      </c>
      <c r="G27" s="12">
        <f>IF(A27="","",MONTH(A27))</f>
      </c>
      <c r="H27" s="12">
        <f>IF(A27="","",YEAR(A27))</f>
      </c>
    </row>
    <row r="28" spans="1:8" x14ac:dyDescent="0.25">
      <c r="A28" s="10">
        <v>46129</v>
      </c>
      <c r="B28" s="9" t="s">
        <v>65</v>
      </c>
      <c r="C28" s="9" t="s">
        <v>50</v>
      </c>
      <c r="D28" s="9" t="s">
        <v>66</v>
      </c>
      <c r="E28" s="11">
        <v>85</v>
      </c>
      <c r="F28" s="12">
        <f>IF(C28="","",IFERROR(INDEX(Settings!$B$2:$B$21,MATCH(C28,Settings!$A$2:$A$21,0)),"?"))</f>
      </c>
      <c r="G28" s="12">
        <f>IF(A28="","",MONTH(A28))</f>
      </c>
      <c r="H28" s="12">
        <f>IF(A28="","",YEAR(A28))</f>
      </c>
    </row>
    <row r="29" spans="1:8" x14ac:dyDescent="0.25">
      <c r="A29" s="10">
        <v>46134</v>
      </c>
      <c r="B29" s="9" t="s">
        <v>68</v>
      </c>
      <c r="C29" s="9" t="s">
        <v>34</v>
      </c>
      <c r="D29" s="9" t="s">
        <v>61</v>
      </c>
      <c r="E29" s="11">
        <v>2040</v>
      </c>
      <c r="F29" s="12">
        <f>IF(C29="","",IFERROR(INDEX(Settings!$B$2:$B$21,MATCH(C29,Settings!$A$2:$A$21,0)),"?"))</f>
      </c>
      <c r="G29" s="12">
        <f>IF(A29="","",MONTH(A29))</f>
      </c>
      <c r="H29" s="12">
        <f>IF(A29="","",YEAR(A29))</f>
      </c>
    </row>
    <row r="30" spans="1:8" x14ac:dyDescent="0.25">
      <c r="A30" s="10">
        <v>46145</v>
      </c>
      <c r="B30" s="9" t="s">
        <v>58</v>
      </c>
      <c r="C30" s="9" t="s">
        <v>51</v>
      </c>
      <c r="D30" s="9" t="s">
        <v>59</v>
      </c>
      <c r="E30" s="11">
        <v>64</v>
      </c>
      <c r="F30" s="12">
        <f>IF(C30="","",IFERROR(INDEX(Settings!$B$2:$B$21,MATCH(C30,Settings!$A$2:$A$21,0)),"?"))</f>
      </c>
      <c r="G30" s="12">
        <f>IF(A30="","",MONTH(A30))</f>
      </c>
      <c r="H30" s="12">
        <f>IF(A30="","",YEAR(A30))</f>
      </c>
    </row>
    <row r="31" spans="1:8" x14ac:dyDescent="0.25">
      <c r="A31" s="10">
        <v>46146</v>
      </c>
      <c r="B31" s="9" t="s">
        <v>60</v>
      </c>
      <c r="C31" s="9" t="s">
        <v>34</v>
      </c>
      <c r="D31" s="9" t="s">
        <v>61</v>
      </c>
      <c r="E31" s="11">
        <v>2410</v>
      </c>
      <c r="F31" s="12">
        <f>IF(C31="","",IFERROR(INDEX(Settings!$B$2:$B$21,MATCH(C31,Settings!$A$2:$A$21,0)),"?"))</f>
      </c>
      <c r="G31" s="12">
        <f>IF(A31="","",MONTH(A31))</f>
      </c>
      <c r="H31" s="12">
        <f>IF(A31="","",YEAR(A31))</f>
      </c>
    </row>
    <row r="32" spans="1:8" x14ac:dyDescent="0.25">
      <c r="A32" s="10">
        <v>46150</v>
      </c>
      <c r="B32" s="9" t="s">
        <v>62</v>
      </c>
      <c r="C32" s="9" t="s">
        <v>45</v>
      </c>
      <c r="D32" s="9" t="s">
        <v>63</v>
      </c>
      <c r="E32" s="11">
        <v>220</v>
      </c>
      <c r="F32" s="12">
        <f>IF(C32="","",IFERROR(INDEX(Settings!$B$2:$B$21,MATCH(C32,Settings!$A$2:$A$21,0)),"?"))</f>
      </c>
      <c r="G32" s="12">
        <f>IF(A32="","",MONTH(A32))</f>
      </c>
      <c r="H32" s="12">
        <f>IF(A32="","",YEAR(A32))</f>
      </c>
    </row>
    <row r="33" spans="1:8" x14ac:dyDescent="0.25">
      <c r="A33" s="10">
        <v>46155</v>
      </c>
      <c r="B33" s="9" t="s">
        <v>64</v>
      </c>
      <c r="C33" s="9" t="s">
        <v>34</v>
      </c>
      <c r="D33" s="9" t="s">
        <v>61</v>
      </c>
      <c r="E33" s="11">
        <v>2780</v>
      </c>
      <c r="F33" s="12">
        <f>IF(C33="","",IFERROR(INDEX(Settings!$B$2:$B$21,MATCH(C33,Settings!$A$2:$A$21,0)),"?"))</f>
      </c>
      <c r="G33" s="12">
        <f>IF(A33="","",MONTH(A33))</f>
      </c>
      <c r="H33" s="12">
        <f>IF(A33="","",YEAR(A33))</f>
      </c>
    </row>
    <row r="34" spans="1:8" x14ac:dyDescent="0.25">
      <c r="A34" s="10">
        <v>46156</v>
      </c>
      <c r="B34" s="9" t="s">
        <v>77</v>
      </c>
      <c r="C34" s="9" t="s">
        <v>37</v>
      </c>
      <c r="D34" s="9" t="s">
        <v>78</v>
      </c>
      <c r="E34" s="11">
        <v>180</v>
      </c>
      <c r="F34" s="12">
        <f>IF(C34="","",IFERROR(INDEX(Settings!$B$2:$B$21,MATCH(C34,Settings!$A$2:$A$21,0)),"?"))</f>
      </c>
      <c r="G34" s="12">
        <f>IF(A34="","",MONTH(A34))</f>
      </c>
      <c r="H34" s="12">
        <f>IF(A34="","",YEAR(A34))</f>
      </c>
    </row>
    <row r="35" spans="1:8" x14ac:dyDescent="0.25">
      <c r="A35" s="10">
        <v>46159</v>
      </c>
      <c r="B35" s="9" t="s">
        <v>65</v>
      </c>
      <c r="C35" s="9" t="s">
        <v>50</v>
      </c>
      <c r="D35" s="9" t="s">
        <v>66</v>
      </c>
      <c r="E35" s="11">
        <v>85</v>
      </c>
      <c r="F35" s="12">
        <f>IF(C35="","",IFERROR(INDEX(Settings!$B$2:$B$21,MATCH(C35,Settings!$A$2:$A$21,0)),"?"))</f>
      </c>
      <c r="G35" s="12">
        <f>IF(A35="","",MONTH(A35))</f>
      </c>
      <c r="H35" s="12">
        <f>IF(A35="","",YEAR(A35))</f>
      </c>
    </row>
    <row r="36" spans="1:8" x14ac:dyDescent="0.25">
      <c r="A36" s="10">
        <v>46164</v>
      </c>
      <c r="B36" s="9" t="s">
        <v>67</v>
      </c>
      <c r="C36" s="9" t="s">
        <v>34</v>
      </c>
      <c r="D36" s="9" t="s">
        <v>61</v>
      </c>
      <c r="E36" s="11">
        <v>3150</v>
      </c>
      <c r="F36" s="12">
        <f>IF(C36="","",IFERROR(INDEX(Settings!$B$2:$B$21,MATCH(C36,Settings!$A$2:$A$21,0)),"?"))</f>
      </c>
      <c r="G36" s="12">
        <f>IF(A36="","",MONTH(A36))</f>
      </c>
      <c r="H36" s="12">
        <f>IF(A36="","",YEAR(A36))</f>
      </c>
    </row>
    <row r="37" spans="1:8" x14ac:dyDescent="0.25">
      <c r="A37" s="10">
        <v>46176</v>
      </c>
      <c r="B37" s="9" t="s">
        <v>58</v>
      </c>
      <c r="C37" s="9" t="s">
        <v>51</v>
      </c>
      <c r="D37" s="9" t="s">
        <v>59</v>
      </c>
      <c r="E37" s="11">
        <v>64</v>
      </c>
      <c r="F37" s="12">
        <f>IF(C37="","",IFERROR(INDEX(Settings!$B$2:$B$21,MATCH(C37,Settings!$A$2:$A$21,0)),"?"))</f>
      </c>
      <c r="G37" s="12">
        <f>IF(A37="","",MONTH(A37))</f>
      </c>
      <c r="H37" s="12">
        <f>IF(A37="","",YEAR(A37))</f>
      </c>
    </row>
    <row r="38" spans="1:8" x14ac:dyDescent="0.25">
      <c r="A38" s="10">
        <v>46177</v>
      </c>
      <c r="B38" s="9" t="s">
        <v>68</v>
      </c>
      <c r="C38" s="9" t="s">
        <v>34</v>
      </c>
      <c r="D38" s="9" t="s">
        <v>61</v>
      </c>
      <c r="E38" s="11">
        <v>1620</v>
      </c>
      <c r="F38" s="12">
        <f>IF(C38="","",IFERROR(INDEX(Settings!$B$2:$B$21,MATCH(C38,Settings!$A$2:$A$21,0)),"?"))</f>
      </c>
      <c r="G38" s="12">
        <f>IF(A38="","",MONTH(A38))</f>
      </c>
      <c r="H38" s="12">
        <f>IF(A38="","",YEAR(A38))</f>
      </c>
    </row>
    <row r="39" spans="1:8" x14ac:dyDescent="0.25">
      <c r="A39" s="10">
        <v>46181</v>
      </c>
      <c r="B39" s="9" t="s">
        <v>62</v>
      </c>
      <c r="C39" s="9" t="s">
        <v>45</v>
      </c>
      <c r="D39" s="9" t="s">
        <v>63</v>
      </c>
      <c r="E39" s="11">
        <v>220</v>
      </c>
      <c r="F39" s="12">
        <f>IF(C39="","",IFERROR(INDEX(Settings!$B$2:$B$21,MATCH(C39,Settings!$A$2:$A$21,0)),"?"))</f>
      </c>
      <c r="G39" s="12">
        <f>IF(A39="","",MONTH(A39))</f>
      </c>
      <c r="H39" s="12">
        <f>IF(A39="","",YEAR(A39))</f>
      </c>
    </row>
    <row r="40" spans="1:8" x14ac:dyDescent="0.25">
      <c r="A40" s="10">
        <v>46186</v>
      </c>
      <c r="B40" s="9" t="s">
        <v>60</v>
      </c>
      <c r="C40" s="9" t="s">
        <v>34</v>
      </c>
      <c r="D40" s="9" t="s">
        <v>61</v>
      </c>
      <c r="E40" s="11">
        <v>1990</v>
      </c>
      <c r="F40" s="12">
        <f>IF(C40="","",IFERROR(INDEX(Settings!$B$2:$B$21,MATCH(C40,Settings!$A$2:$A$21,0)),"?"))</f>
      </c>
      <c r="G40" s="12">
        <f>IF(A40="","",MONTH(A40))</f>
      </c>
      <c r="H40" s="12">
        <f>IF(A40="","",YEAR(A40))</f>
      </c>
    </row>
    <row r="41" spans="1:8" x14ac:dyDescent="0.25">
      <c r="A41" s="10">
        <v>46190</v>
      </c>
      <c r="B41" s="9" t="s">
        <v>65</v>
      </c>
      <c r="C41" s="9" t="s">
        <v>50</v>
      </c>
      <c r="D41" s="9" t="s">
        <v>66</v>
      </c>
      <c r="E41" s="11">
        <v>85</v>
      </c>
      <c r="F41" s="12">
        <f>IF(C41="","",IFERROR(INDEX(Settings!$B$2:$B$21,MATCH(C41,Settings!$A$2:$A$21,0)),"?"))</f>
      </c>
      <c r="G41" s="12">
        <f>IF(A41="","",MONTH(A41))</f>
      </c>
      <c r="H41" s="12">
        <f>IF(A41="","",YEAR(A41))</f>
      </c>
    </row>
    <row r="42" spans="1:8" x14ac:dyDescent="0.25">
      <c r="A42" s="10">
        <v>46194</v>
      </c>
      <c r="B42" s="9" t="s">
        <v>71</v>
      </c>
      <c r="C42" s="9" t="s">
        <v>44</v>
      </c>
      <c r="D42" s="9" t="s">
        <v>72</v>
      </c>
      <c r="E42" s="11">
        <v>58</v>
      </c>
      <c r="F42" s="12">
        <f>IF(C42="","",IFERROR(INDEX(Settings!$B$2:$B$21,MATCH(C42,Settings!$A$2:$A$21,0)),"?"))</f>
      </c>
      <c r="G42" s="12">
        <f>IF(A42="","",MONTH(A42))</f>
      </c>
      <c r="H42" s="12">
        <f>IF(A42="","",YEAR(A42))</f>
      </c>
    </row>
    <row r="43" spans="1:8" x14ac:dyDescent="0.25">
      <c r="A43" s="10">
        <v>46195</v>
      </c>
      <c r="B43" s="9" t="s">
        <v>64</v>
      </c>
      <c r="C43" s="9" t="s">
        <v>34</v>
      </c>
      <c r="D43" s="9" t="s">
        <v>61</v>
      </c>
      <c r="E43" s="11">
        <v>2360</v>
      </c>
      <c r="F43" s="12">
        <f>IF(C43="","",IFERROR(INDEX(Settings!$B$2:$B$21,MATCH(C43,Settings!$A$2:$A$21,0)),"?"))</f>
      </c>
      <c r="G43" s="12">
        <f>IF(A43="","",MONTH(A43))</f>
      </c>
      <c r="H43" s="12">
        <f>IF(A43="","",YEAR(A43))</f>
      </c>
    </row>
    <row r="44" spans="1:8" x14ac:dyDescent="0.25">
      <c r="A44" s="10">
        <v>46198</v>
      </c>
      <c r="B44" s="9" t="s">
        <v>73</v>
      </c>
      <c r="C44" s="9" t="s">
        <v>49</v>
      </c>
      <c r="D44" s="9" t="s">
        <v>74</v>
      </c>
      <c r="E44" s="11">
        <v>46</v>
      </c>
      <c r="F44" s="12">
        <f>IF(C44="","",IFERROR(INDEX(Settings!$B$2:$B$21,MATCH(C44,Settings!$A$2:$A$21,0)),"?"))</f>
      </c>
      <c r="G44" s="12">
        <f>IF(A44="","",MONTH(A44))</f>
      </c>
      <c r="H44" s="12">
        <f>IF(A44="","",YEAR(A44))</f>
      </c>
    </row>
    <row r="45" spans="1:8" x14ac:dyDescent="0.25">
      <c r="A45" s="10">
        <v>46206</v>
      </c>
      <c r="B45" s="9" t="s">
        <v>58</v>
      </c>
      <c r="C45" s="9" t="s">
        <v>51</v>
      </c>
      <c r="D45" s="9" t="s">
        <v>59</v>
      </c>
      <c r="E45" s="11">
        <v>64</v>
      </c>
      <c r="F45" s="12">
        <f>IF(C45="","",IFERROR(INDEX(Settings!$B$2:$B$21,MATCH(C45,Settings!$A$2:$A$21,0)),"?"))</f>
      </c>
      <c r="G45" s="12">
        <f>IF(A45="","",MONTH(A45))</f>
      </c>
      <c r="H45" s="12">
        <f>IF(A45="","",YEAR(A45))</f>
      </c>
    </row>
    <row r="46" spans="1:8" x14ac:dyDescent="0.25">
      <c r="A46" s="10">
        <v>46207</v>
      </c>
      <c r="B46" s="9" t="s">
        <v>67</v>
      </c>
      <c r="C46" s="9" t="s">
        <v>34</v>
      </c>
      <c r="D46" s="9" t="s">
        <v>61</v>
      </c>
      <c r="E46" s="11">
        <v>2730</v>
      </c>
      <c r="F46" s="12">
        <f>IF(C46="","",IFERROR(INDEX(Settings!$B$2:$B$21,MATCH(C46,Settings!$A$2:$A$21,0)),"?"))</f>
      </c>
      <c r="G46" s="12">
        <f>IF(A46="","",MONTH(A46))</f>
      </c>
      <c r="H46" s="12">
        <f>IF(A46="","",YEAR(A46))</f>
      </c>
    </row>
    <row r="47" spans="1:8" x14ac:dyDescent="0.25">
      <c r="A47" s="10">
        <v>46211</v>
      </c>
      <c r="B47" s="9" t="s">
        <v>62</v>
      </c>
      <c r="C47" s="9" t="s">
        <v>45</v>
      </c>
      <c r="D47" s="9" t="s">
        <v>63</v>
      </c>
      <c r="E47" s="11">
        <v>220</v>
      </c>
      <c r="F47" s="12">
        <f>IF(C47="","",IFERROR(INDEX(Settings!$B$2:$B$21,MATCH(C47,Settings!$A$2:$A$21,0)),"?"))</f>
      </c>
      <c r="G47" s="12">
        <f>IF(A47="","",MONTH(A47))</f>
      </c>
      <c r="H47" s="12">
        <f>IF(A47="","",YEAR(A47))</f>
      </c>
    </row>
    <row r="48" spans="1:8" x14ac:dyDescent="0.25">
      <c r="A48" s="10">
        <v>46212</v>
      </c>
      <c r="B48" s="9" t="s">
        <v>79</v>
      </c>
      <c r="C48" s="9" t="s">
        <v>48</v>
      </c>
      <c r="D48" s="9" t="s">
        <v>80</v>
      </c>
      <c r="E48" s="11">
        <v>164</v>
      </c>
      <c r="F48" s="12">
        <f>IF(C48="","",IFERROR(INDEX(Settings!$B$2:$B$21,MATCH(C48,Settings!$A$2:$A$21,0)),"?"))</f>
      </c>
      <c r="G48" s="12">
        <f>IF(A48="","",MONTH(A48))</f>
      </c>
      <c r="H48" s="12">
        <f>IF(A48="","",YEAR(A48))</f>
      </c>
    </row>
    <row r="49" spans="1:8" x14ac:dyDescent="0.25">
      <c r="A49" s="10">
        <v>46216</v>
      </c>
      <c r="B49" s="9" t="s">
        <v>68</v>
      </c>
      <c r="C49" s="9" t="s">
        <v>34</v>
      </c>
      <c r="D49" s="9" t="s">
        <v>61</v>
      </c>
      <c r="E49" s="11">
        <v>3100</v>
      </c>
      <c r="F49" s="12">
        <f>IF(C49="","",IFERROR(INDEX(Settings!$B$2:$B$21,MATCH(C49,Settings!$A$2:$A$21,0)),"?"))</f>
      </c>
      <c r="G49" s="12">
        <f>IF(A49="","",MONTH(A49))</f>
      </c>
      <c r="H49" s="12">
        <f>IF(A49="","",YEAR(A49))</f>
      </c>
    </row>
    <row r="50" spans="1:8" x14ac:dyDescent="0.25">
      <c r="A50" s="10">
        <v>46220</v>
      </c>
      <c r="B50" s="9" t="s">
        <v>65</v>
      </c>
      <c r="C50" s="9" t="s">
        <v>50</v>
      </c>
      <c r="D50" s="9" t="s">
        <v>66</v>
      </c>
      <c r="E50" s="11">
        <v>85</v>
      </c>
      <c r="F50" s="12">
        <f>IF(C50="","",IFERROR(INDEX(Settings!$B$2:$B$21,MATCH(C50,Settings!$A$2:$A$21,0)),"?"))</f>
      </c>
      <c r="G50" s="12">
        <f>IF(A50="","",MONTH(A50))</f>
      </c>
      <c r="H50" s="12">
        <f>IF(A50="","",YEAR(A50))</f>
      </c>
    </row>
    <row r="51" spans="1:8" x14ac:dyDescent="0.25">
      <c r="A51" s="10">
        <v>46225</v>
      </c>
      <c r="B51" s="9" t="s">
        <v>60</v>
      </c>
      <c r="C51" s="9" t="s">
        <v>34</v>
      </c>
      <c r="D51" s="9" t="s">
        <v>61</v>
      </c>
      <c r="E51" s="11">
        <v>1570</v>
      </c>
      <c r="F51" s="12">
        <f>IF(C51="","",IFERROR(INDEX(Settings!$B$2:$B$21,MATCH(C51,Settings!$A$2:$A$21,0)),"?"))</f>
      </c>
      <c r="G51" s="12">
        <f>IF(A51="","",MONTH(A51))</f>
      </c>
      <c r="H51" s="12">
        <f>IF(A51="","",YEAR(A51))</f>
      </c>
    </row>
    <row r="52" spans="1:8" x14ac:dyDescent="0.25">
      <c r="A52" s="10">
        <v>46237</v>
      </c>
      <c r="B52" s="9" t="s">
        <v>58</v>
      </c>
      <c r="C52" s="9" t="s">
        <v>51</v>
      </c>
      <c r="D52" s="9" t="s">
        <v>59</v>
      </c>
      <c r="E52" s="11">
        <v>64</v>
      </c>
      <c r="F52" s="12">
        <f>IF(C52="","",IFERROR(INDEX(Settings!$B$2:$B$21,MATCH(C52,Settings!$A$2:$A$21,0)),"?"))</f>
      </c>
      <c r="G52" s="12">
        <f>IF(A52="","",MONTH(A52))</f>
      </c>
      <c r="H52" s="12">
        <f>IF(A52="","",YEAR(A52))</f>
      </c>
    </row>
    <row r="53" spans="1:8" x14ac:dyDescent="0.25">
      <c r="A53" s="10">
        <v>46238</v>
      </c>
      <c r="B53" s="9" t="s">
        <v>64</v>
      </c>
      <c r="C53" s="9" t="s">
        <v>34</v>
      </c>
      <c r="D53" s="9" t="s">
        <v>61</v>
      </c>
      <c r="E53" s="11">
        <v>1940</v>
      </c>
      <c r="F53" s="12">
        <f>IF(C53="","",IFERROR(INDEX(Settings!$B$2:$B$21,MATCH(C53,Settings!$A$2:$A$21,0)),"?"))</f>
      </c>
      <c r="G53" s="12">
        <f>IF(A53="","",MONTH(A53))</f>
      </c>
      <c r="H53" s="12">
        <f>IF(A53="","",YEAR(A53))</f>
      </c>
    </row>
    <row r="54" spans="1:8" x14ac:dyDescent="0.25">
      <c r="A54" s="10">
        <v>46242</v>
      </c>
      <c r="B54" s="9" t="s">
        <v>62</v>
      </c>
      <c r="C54" s="9" t="s">
        <v>45</v>
      </c>
      <c r="D54" s="9" t="s">
        <v>63</v>
      </c>
      <c r="E54" s="11">
        <v>220</v>
      </c>
      <c r="F54" s="12">
        <f>IF(C54="","",IFERROR(INDEX(Settings!$B$2:$B$21,MATCH(C54,Settings!$A$2:$A$21,0)),"?"))</f>
      </c>
      <c r="G54" s="12">
        <f>IF(A54="","",MONTH(A54))</f>
      </c>
      <c r="H54" s="12">
        <f>IF(A54="","",YEAR(A54))</f>
      </c>
    </row>
    <row r="55" spans="1:8" x14ac:dyDescent="0.25">
      <c r="A55" s="10">
        <v>46247</v>
      </c>
      <c r="B55" s="9" t="s">
        <v>67</v>
      </c>
      <c r="C55" s="9" t="s">
        <v>34</v>
      </c>
      <c r="D55" s="9" t="s">
        <v>61</v>
      </c>
      <c r="E55" s="11">
        <v>2310</v>
      </c>
      <c r="F55" s="12">
        <f>IF(C55="","",IFERROR(INDEX(Settings!$B$2:$B$21,MATCH(C55,Settings!$A$2:$A$21,0)),"?"))</f>
      </c>
      <c r="G55" s="12">
        <f>IF(A55="","",MONTH(A55))</f>
      </c>
      <c r="H55" s="12">
        <f>IF(A55="","",YEAR(A55))</f>
      </c>
    </row>
    <row r="56" spans="1:8" x14ac:dyDescent="0.25">
      <c r="A56" s="10">
        <v>46251</v>
      </c>
      <c r="B56" s="9" t="s">
        <v>65</v>
      </c>
      <c r="C56" s="9" t="s">
        <v>50</v>
      </c>
      <c r="D56" s="9" t="s">
        <v>66</v>
      </c>
      <c r="E56" s="11">
        <v>85</v>
      </c>
      <c r="F56" s="12">
        <f>IF(C56="","",IFERROR(INDEX(Settings!$B$2:$B$21,MATCH(C56,Settings!$A$2:$A$21,0)),"?"))</f>
      </c>
      <c r="G56" s="12">
        <f>IF(A56="","",MONTH(A56))</f>
      </c>
      <c r="H56" s="12">
        <f>IF(A56="","",YEAR(A56))</f>
      </c>
    </row>
    <row r="57" spans="1:8" x14ac:dyDescent="0.25">
      <c r="A57" s="10">
        <v>46256</v>
      </c>
      <c r="B57" s="9" t="s">
        <v>68</v>
      </c>
      <c r="C57" s="9" t="s">
        <v>34</v>
      </c>
      <c r="D57" s="9" t="s">
        <v>61</v>
      </c>
      <c r="E57" s="11">
        <v>2680</v>
      </c>
      <c r="F57" s="12">
        <f>IF(C57="","",IFERROR(INDEX(Settings!$B$2:$B$21,MATCH(C57,Settings!$A$2:$A$21,0)),"?"))</f>
      </c>
      <c r="G57" s="12">
        <f>IF(A57="","",MONTH(A57))</f>
      </c>
      <c r="H57" s="12">
        <f>IF(A57="","",YEAR(A57))</f>
      </c>
    </row>
    <row r="58" spans="1:8" x14ac:dyDescent="0.25">
      <c r="A58" s="10">
        <v>46267</v>
      </c>
      <c r="B58" s="9" t="s">
        <v>81</v>
      </c>
      <c r="C58" s="9" t="s">
        <v>43</v>
      </c>
      <c r="D58" s="9" t="s">
        <v>82</v>
      </c>
      <c r="E58" s="11">
        <v>350</v>
      </c>
      <c r="F58" s="12">
        <f>IF(C58="","",IFERROR(INDEX(Settings!$B$2:$B$21,MATCH(C58,Settings!$A$2:$A$21,0)),"?"))</f>
      </c>
      <c r="G58" s="12">
        <f>IF(A58="","",MONTH(A58))</f>
      </c>
      <c r="H58" s="12">
        <f>IF(A58="","",YEAR(A58))</f>
      </c>
    </row>
    <row r="59" spans="1:8" x14ac:dyDescent="0.25">
      <c r="A59" s="10">
        <v>46268</v>
      </c>
      <c r="B59" s="9" t="s">
        <v>58</v>
      </c>
      <c r="C59" s="9" t="s">
        <v>51</v>
      </c>
      <c r="D59" s="9" t="s">
        <v>59</v>
      </c>
      <c r="E59" s="11">
        <v>64</v>
      </c>
      <c r="F59" s="12">
        <f>IF(C59="","",IFERROR(INDEX(Settings!$B$2:$B$21,MATCH(C59,Settings!$A$2:$A$21,0)),"?"))</f>
      </c>
      <c r="G59" s="12">
        <f>IF(A59="","",MONTH(A59))</f>
      </c>
      <c r="H59" s="12">
        <f>IF(A59="","",YEAR(A59))</f>
      </c>
    </row>
    <row r="60" spans="1:8" x14ac:dyDescent="0.25">
      <c r="A60" s="10">
        <v>46269</v>
      </c>
      <c r="B60" s="9" t="s">
        <v>60</v>
      </c>
      <c r="C60" s="9" t="s">
        <v>34</v>
      </c>
      <c r="D60" s="9" t="s">
        <v>61</v>
      </c>
      <c r="E60" s="11">
        <v>3050</v>
      </c>
      <c r="F60" s="12">
        <f>IF(C60="","",IFERROR(INDEX(Settings!$B$2:$B$21,MATCH(C60,Settings!$A$2:$A$21,0)),"?"))</f>
      </c>
      <c r="G60" s="12">
        <f>IF(A60="","",MONTH(A60))</f>
      </c>
      <c r="H60" s="12">
        <f>IF(A60="","",YEAR(A60))</f>
      </c>
    </row>
    <row r="61" spans="1:8" x14ac:dyDescent="0.25">
      <c r="A61" s="10">
        <v>46273</v>
      </c>
      <c r="B61" s="9" t="s">
        <v>62</v>
      </c>
      <c r="C61" s="9" t="s">
        <v>45</v>
      </c>
      <c r="D61" s="9" t="s">
        <v>63</v>
      </c>
      <c r="E61" s="11">
        <v>220</v>
      </c>
      <c r="F61" s="12">
        <f>IF(C61="","",IFERROR(INDEX(Settings!$B$2:$B$21,MATCH(C61,Settings!$A$2:$A$21,0)),"?"))</f>
      </c>
      <c r="G61" s="12">
        <f>IF(A61="","",MONTH(A61))</f>
      </c>
      <c r="H61" s="12">
        <f>IF(A61="","",YEAR(A61))</f>
      </c>
    </row>
    <row r="62" spans="1:8" x14ac:dyDescent="0.25">
      <c r="A62" s="10">
        <v>46278</v>
      </c>
      <c r="B62" s="9" t="s">
        <v>64</v>
      </c>
      <c r="C62" s="9" t="s">
        <v>34</v>
      </c>
      <c r="D62" s="9" t="s">
        <v>61</v>
      </c>
      <c r="E62" s="11">
        <v>1520</v>
      </c>
      <c r="F62" s="12">
        <f>IF(C62="","",IFERROR(INDEX(Settings!$B$2:$B$21,MATCH(C62,Settings!$A$2:$A$21,0)),"?"))</f>
      </c>
      <c r="G62" s="12">
        <f>IF(A62="","",MONTH(A62))</f>
      </c>
      <c r="H62" s="12">
        <f>IF(A62="","",YEAR(A62))</f>
      </c>
    </row>
    <row r="63" spans="1:8" x14ac:dyDescent="0.25">
      <c r="A63" s="10">
        <v>46282</v>
      </c>
      <c r="B63" s="9" t="s">
        <v>65</v>
      </c>
      <c r="C63" s="9" t="s">
        <v>50</v>
      </c>
      <c r="D63" s="9" t="s">
        <v>66</v>
      </c>
      <c r="E63" s="11">
        <v>85</v>
      </c>
      <c r="F63" s="12">
        <f>IF(C63="","",IFERROR(INDEX(Settings!$B$2:$B$21,MATCH(C63,Settings!$A$2:$A$21,0)),"?"))</f>
      </c>
      <c r="G63" s="12">
        <f>IF(A63="","",MONTH(A63))</f>
      </c>
      <c r="H63" s="12">
        <f>IF(A63="","",YEAR(A63))</f>
      </c>
    </row>
    <row r="64" spans="1:8" x14ac:dyDescent="0.25">
      <c r="A64" s="10">
        <v>46286</v>
      </c>
      <c r="B64" s="9" t="s">
        <v>71</v>
      </c>
      <c r="C64" s="9" t="s">
        <v>44</v>
      </c>
      <c r="D64" s="9" t="s">
        <v>72</v>
      </c>
      <c r="E64" s="11">
        <v>58</v>
      </c>
      <c r="F64" s="12">
        <f>IF(C64="","",IFERROR(INDEX(Settings!$B$2:$B$21,MATCH(C64,Settings!$A$2:$A$21,0)),"?"))</f>
      </c>
      <c r="G64" s="12">
        <f>IF(A64="","",MONTH(A64))</f>
      </c>
      <c r="H64" s="12">
        <f>IF(A64="","",YEAR(A64))</f>
      </c>
    </row>
    <row r="65" spans="1:8" x14ac:dyDescent="0.25">
      <c r="A65" s="10">
        <v>46287</v>
      </c>
      <c r="B65" s="9" t="s">
        <v>67</v>
      </c>
      <c r="C65" s="9" t="s">
        <v>34</v>
      </c>
      <c r="D65" s="9" t="s">
        <v>61</v>
      </c>
      <c r="E65" s="11">
        <v>1890</v>
      </c>
      <c r="F65" s="12">
        <f>IF(C65="","",IFERROR(INDEX(Settings!$B$2:$B$21,MATCH(C65,Settings!$A$2:$A$21,0)),"?"))</f>
      </c>
      <c r="G65" s="12">
        <f>IF(A65="","",MONTH(A65))</f>
      </c>
      <c r="H65" s="12">
        <f>IF(A65="","",YEAR(A65))</f>
      </c>
    </row>
    <row r="66" spans="1:8" x14ac:dyDescent="0.25">
      <c r="A66" s="10">
        <v>46290</v>
      </c>
      <c r="B66" s="9" t="s">
        <v>73</v>
      </c>
      <c r="C66" s="9" t="s">
        <v>49</v>
      </c>
      <c r="D66" s="9" t="s">
        <v>74</v>
      </c>
      <c r="E66" s="11">
        <v>46</v>
      </c>
      <c r="F66" s="12">
        <f>IF(C66="","",IFERROR(INDEX(Settings!$B$2:$B$21,MATCH(C66,Settings!$A$2:$A$21,0)),"?"))</f>
      </c>
      <c r="G66" s="12">
        <f>IF(A66="","",MONTH(A66))</f>
      </c>
      <c r="H66" s="12">
        <f>IF(A66="","",YEAR(A66))</f>
      </c>
    </row>
    <row r="67" spans="1:8" x14ac:dyDescent="0.25">
      <c r="A67" s="10">
        <v>46298</v>
      </c>
      <c r="B67" s="9" t="s">
        <v>58</v>
      </c>
      <c r="C67" s="9" t="s">
        <v>51</v>
      </c>
      <c r="D67" s="9" t="s">
        <v>59</v>
      </c>
      <c r="E67" s="11">
        <v>64</v>
      </c>
      <c r="F67" s="12">
        <f>IF(C67="","",IFERROR(INDEX(Settings!$B$2:$B$21,MATCH(C67,Settings!$A$2:$A$21,0)),"?"))</f>
      </c>
      <c r="G67" s="12">
        <f>IF(A67="","",MONTH(A67))</f>
      </c>
      <c r="H67" s="12">
        <f>IF(A67="","",YEAR(A67))</f>
      </c>
    </row>
    <row r="68" spans="1:8" x14ac:dyDescent="0.25">
      <c r="A68" s="10">
        <v>46299</v>
      </c>
      <c r="B68" s="9" t="s">
        <v>68</v>
      </c>
      <c r="C68" s="9" t="s">
        <v>34</v>
      </c>
      <c r="D68" s="9" t="s">
        <v>61</v>
      </c>
      <c r="E68" s="11">
        <v>2260</v>
      </c>
      <c r="F68" s="12">
        <f>IF(C68="","",IFERROR(INDEX(Settings!$B$2:$B$21,MATCH(C68,Settings!$A$2:$A$21,0)),"?"))</f>
      </c>
      <c r="G68" s="12">
        <f>IF(A68="","",MONTH(A68))</f>
      </c>
      <c r="H68" s="12">
        <f>IF(A68="","",YEAR(A68))</f>
      </c>
    </row>
    <row r="69" spans="1:8" x14ac:dyDescent="0.25">
      <c r="A69" s="10">
        <v>46303</v>
      </c>
      <c r="B69" s="9" t="s">
        <v>62</v>
      </c>
      <c r="C69" s="9" t="s">
        <v>45</v>
      </c>
      <c r="D69" s="9" t="s">
        <v>63</v>
      </c>
      <c r="E69" s="11">
        <v>220</v>
      </c>
      <c r="F69" s="12">
        <f>IF(C69="","",IFERROR(INDEX(Settings!$B$2:$B$21,MATCH(C69,Settings!$A$2:$A$21,0)),"?"))</f>
      </c>
      <c r="G69" s="12">
        <f>IF(A69="","",MONTH(A69))</f>
      </c>
      <c r="H69" s="12">
        <f>IF(A69="","",YEAR(A69))</f>
      </c>
    </row>
    <row r="70" spans="1:8" x14ac:dyDescent="0.25">
      <c r="A70" s="10">
        <v>46308</v>
      </c>
      <c r="B70" s="9" t="s">
        <v>60</v>
      </c>
      <c r="C70" s="9" t="s">
        <v>34</v>
      </c>
      <c r="D70" s="9" t="s">
        <v>61</v>
      </c>
      <c r="E70" s="11">
        <v>2630</v>
      </c>
      <c r="F70" s="12">
        <f>IF(C70="","",IFERROR(INDEX(Settings!$B$2:$B$21,MATCH(C70,Settings!$A$2:$A$21,0)),"?"))</f>
      </c>
      <c r="G70" s="12">
        <f>IF(A70="","",MONTH(A70))</f>
      </c>
      <c r="H70" s="12">
        <f>IF(A70="","",YEAR(A70))</f>
      </c>
    </row>
    <row r="71" spans="1:8" x14ac:dyDescent="0.25">
      <c r="A71" s="10">
        <v>46312</v>
      </c>
      <c r="B71" s="9" t="s">
        <v>65</v>
      </c>
      <c r="C71" s="9" t="s">
        <v>50</v>
      </c>
      <c r="D71" s="9" t="s">
        <v>66</v>
      </c>
      <c r="E71" s="11">
        <v>85</v>
      </c>
      <c r="F71" s="12">
        <f>IF(C71="","",IFERROR(INDEX(Settings!$B$2:$B$21,MATCH(C71,Settings!$A$2:$A$21,0)),"?"))</f>
      </c>
      <c r="G71" s="12">
        <f>IF(A71="","",MONTH(A71))</f>
      </c>
      <c r="H71" s="12">
        <f>IF(A71="","",YEAR(A71))</f>
      </c>
    </row>
    <row r="72" spans="1:8" x14ac:dyDescent="0.25">
      <c r="A72" s="10">
        <v>46317</v>
      </c>
      <c r="B72" s="9" t="s">
        <v>64</v>
      </c>
      <c r="C72" s="9" t="s">
        <v>34</v>
      </c>
      <c r="D72" s="9" t="s">
        <v>61</v>
      </c>
      <c r="E72" s="11">
        <v>3000</v>
      </c>
      <c r="F72" s="12">
        <f>IF(C72="","",IFERROR(INDEX(Settings!$B$2:$B$21,MATCH(C72,Settings!$A$2:$A$21,0)),"?"))</f>
      </c>
      <c r="G72" s="12">
        <f>IF(A72="","",MONTH(A72))</f>
      </c>
      <c r="H72" s="12">
        <f>IF(A72="","",YEAR(A72))</f>
      </c>
    </row>
    <row r="73" spans="1:8" x14ac:dyDescent="0.25">
      <c r="A73" s="10"/>
      <c r="B73" s="9"/>
      <c r="C73" s="9"/>
      <c r="D73" s="9"/>
      <c r="E73" s="11"/>
      <c r="F73" s="12">
        <f>IF(C73="","",IFERROR(INDEX(Settings!$B$2:$B$21,MATCH(C73,Settings!$A$2:$A$21,0)),"?"))</f>
      </c>
      <c r="G73" s="12">
        <f>IF(A73="","",MONTH(A73))</f>
      </c>
      <c r="H73" s="12">
        <f>IF(A73="","",YEAR(A73))</f>
      </c>
    </row>
    <row r="74" spans="1:8" x14ac:dyDescent="0.25">
      <c r="A74" s="10"/>
      <c r="B74" s="9"/>
      <c r="C74" s="9"/>
      <c r="D74" s="9"/>
      <c r="E74" s="11"/>
      <c r="F74" s="12">
        <f>IF(C74="","",IFERROR(INDEX(Settings!$B$2:$B$21,MATCH(C74,Settings!$A$2:$A$21,0)),"?"))</f>
      </c>
      <c r="G74" s="12">
        <f>IF(A74="","",MONTH(A74))</f>
      </c>
      <c r="H74" s="12">
        <f>IF(A74="","",YEAR(A74))</f>
      </c>
    </row>
    <row r="75" spans="1:8" x14ac:dyDescent="0.25">
      <c r="A75" s="10"/>
      <c r="B75" s="9"/>
      <c r="C75" s="9"/>
      <c r="D75" s="9"/>
      <c r="E75" s="11"/>
      <c r="F75" s="12">
        <f>IF(C75="","",IFERROR(INDEX(Settings!$B$2:$B$21,MATCH(C75,Settings!$A$2:$A$21,0)),"?"))</f>
      </c>
      <c r="G75" s="12">
        <f>IF(A75="","",MONTH(A75))</f>
      </c>
      <c r="H75" s="12">
        <f>IF(A75="","",YEAR(A75))</f>
      </c>
    </row>
    <row r="76" spans="1:8" x14ac:dyDescent="0.25">
      <c r="A76" s="10"/>
      <c r="B76" s="9"/>
      <c r="C76" s="9"/>
      <c r="D76" s="9"/>
      <c r="E76" s="11"/>
      <c r="F76" s="12">
        <f>IF(C76="","",IFERROR(INDEX(Settings!$B$2:$B$21,MATCH(C76,Settings!$A$2:$A$21,0)),"?"))</f>
      </c>
      <c r="G76" s="12">
        <f>IF(A76="","",MONTH(A76))</f>
      </c>
      <c r="H76" s="12">
        <f>IF(A76="","",YEAR(A76))</f>
      </c>
    </row>
    <row r="77" spans="1:8" x14ac:dyDescent="0.25">
      <c r="A77" s="10"/>
      <c r="B77" s="9"/>
      <c r="C77" s="9"/>
      <c r="D77" s="9"/>
      <c r="E77" s="11"/>
      <c r="F77" s="12">
        <f>IF(C77="","",IFERROR(INDEX(Settings!$B$2:$B$21,MATCH(C77,Settings!$A$2:$A$21,0)),"?"))</f>
      </c>
      <c r="G77" s="12">
        <f>IF(A77="","",MONTH(A77))</f>
      </c>
      <c r="H77" s="12">
        <f>IF(A77="","",YEAR(A77))</f>
      </c>
    </row>
    <row r="78" spans="1:8" x14ac:dyDescent="0.25">
      <c r="A78" s="10"/>
      <c r="B78" s="9"/>
      <c r="C78" s="9"/>
      <c r="D78" s="9"/>
      <c r="E78" s="11"/>
      <c r="F78" s="12">
        <f>IF(C78="","",IFERROR(INDEX(Settings!$B$2:$B$21,MATCH(C78,Settings!$A$2:$A$21,0)),"?"))</f>
      </c>
      <c r="G78" s="12">
        <f>IF(A78="","",MONTH(A78))</f>
      </c>
      <c r="H78" s="12">
        <f>IF(A78="","",YEAR(A78))</f>
      </c>
    </row>
    <row r="79" spans="1:8" x14ac:dyDescent="0.25">
      <c r="A79" s="10"/>
      <c r="B79" s="9"/>
      <c r="C79" s="9"/>
      <c r="D79" s="9"/>
      <c r="E79" s="11"/>
      <c r="F79" s="12">
        <f>IF(C79="","",IFERROR(INDEX(Settings!$B$2:$B$21,MATCH(C79,Settings!$A$2:$A$21,0)),"?"))</f>
      </c>
      <c r="G79" s="12">
        <f>IF(A79="","",MONTH(A79))</f>
      </c>
      <c r="H79" s="12">
        <f>IF(A79="","",YEAR(A79))</f>
      </c>
    </row>
    <row r="80" spans="1:8" x14ac:dyDescent="0.25">
      <c r="A80" s="10"/>
      <c r="B80" s="9"/>
      <c r="C80" s="9"/>
      <c r="D80" s="9"/>
      <c r="E80" s="11"/>
      <c r="F80" s="12">
        <f>IF(C80="","",IFERROR(INDEX(Settings!$B$2:$B$21,MATCH(C80,Settings!$A$2:$A$21,0)),"?"))</f>
      </c>
      <c r="G80" s="12">
        <f>IF(A80="","",MONTH(A80))</f>
      </c>
      <c r="H80" s="12">
        <f>IF(A80="","",YEAR(A80))</f>
      </c>
    </row>
    <row r="81" spans="1:8" x14ac:dyDescent="0.25">
      <c r="A81" s="10"/>
      <c r="B81" s="9"/>
      <c r="C81" s="9"/>
      <c r="D81" s="9"/>
      <c r="E81" s="11"/>
      <c r="F81" s="12">
        <f>IF(C81="","",IFERROR(INDEX(Settings!$B$2:$B$21,MATCH(C81,Settings!$A$2:$A$21,0)),"?"))</f>
      </c>
      <c r="G81" s="12">
        <f>IF(A81="","",MONTH(A81))</f>
      </c>
      <c r="H81" s="12">
        <f>IF(A81="","",YEAR(A81))</f>
      </c>
    </row>
    <row r="82" spans="1:8" x14ac:dyDescent="0.25">
      <c r="A82" s="10"/>
      <c r="B82" s="9"/>
      <c r="C82" s="9"/>
      <c r="D82" s="9"/>
      <c r="E82" s="11"/>
      <c r="F82" s="12">
        <f>IF(C82="","",IFERROR(INDEX(Settings!$B$2:$B$21,MATCH(C82,Settings!$A$2:$A$21,0)),"?"))</f>
      </c>
      <c r="G82" s="12">
        <f>IF(A82="","",MONTH(A82))</f>
      </c>
      <c r="H82" s="12">
        <f>IF(A82="","",YEAR(A82))</f>
      </c>
    </row>
    <row r="83" spans="1:8" x14ac:dyDescent="0.25">
      <c r="A83" s="10"/>
      <c r="B83" s="9"/>
      <c r="C83" s="9"/>
      <c r="D83" s="9"/>
      <c r="E83" s="11"/>
      <c r="F83" s="12">
        <f>IF(C83="","",IFERROR(INDEX(Settings!$B$2:$B$21,MATCH(C83,Settings!$A$2:$A$21,0)),"?"))</f>
      </c>
      <c r="G83" s="12">
        <f>IF(A83="","",MONTH(A83))</f>
      </c>
      <c r="H83" s="12">
        <f>IF(A83="","",YEAR(A83))</f>
      </c>
    </row>
    <row r="84" spans="1:8" x14ac:dyDescent="0.25">
      <c r="A84" s="10"/>
      <c r="B84" s="9"/>
      <c r="C84" s="9"/>
      <c r="D84" s="9"/>
      <c r="E84" s="11"/>
      <c r="F84" s="12">
        <f>IF(C84="","",IFERROR(INDEX(Settings!$B$2:$B$21,MATCH(C84,Settings!$A$2:$A$21,0)),"?"))</f>
      </c>
      <c r="G84" s="12">
        <f>IF(A84="","",MONTH(A84))</f>
      </c>
      <c r="H84" s="12">
        <f>IF(A84="","",YEAR(A84))</f>
      </c>
    </row>
    <row r="85" spans="1:8" x14ac:dyDescent="0.25">
      <c r="A85" s="10"/>
      <c r="B85" s="9"/>
      <c r="C85" s="9"/>
      <c r="D85" s="9"/>
      <c r="E85" s="11"/>
      <c r="F85" s="12">
        <f>IF(C85="","",IFERROR(INDEX(Settings!$B$2:$B$21,MATCH(C85,Settings!$A$2:$A$21,0)),"?"))</f>
      </c>
      <c r="G85" s="12">
        <f>IF(A85="","",MONTH(A85))</f>
      </c>
      <c r="H85" s="12">
        <f>IF(A85="","",YEAR(A85))</f>
      </c>
    </row>
    <row r="86" spans="1:8" x14ac:dyDescent="0.25">
      <c r="A86" s="10"/>
      <c r="B86" s="9"/>
      <c r="C86" s="9"/>
      <c r="D86" s="9"/>
      <c r="E86" s="11"/>
      <c r="F86" s="12">
        <f>IF(C86="","",IFERROR(INDEX(Settings!$B$2:$B$21,MATCH(C86,Settings!$A$2:$A$21,0)),"?"))</f>
      </c>
      <c r="G86" s="12">
        <f>IF(A86="","",MONTH(A86))</f>
      </c>
      <c r="H86" s="12">
        <f>IF(A86="","",YEAR(A86))</f>
      </c>
    </row>
    <row r="87" spans="1:8" x14ac:dyDescent="0.25">
      <c r="A87" s="10"/>
      <c r="B87" s="9"/>
      <c r="C87" s="9"/>
      <c r="D87" s="9"/>
      <c r="E87" s="11"/>
      <c r="F87" s="12">
        <f>IF(C87="","",IFERROR(INDEX(Settings!$B$2:$B$21,MATCH(C87,Settings!$A$2:$A$21,0)),"?"))</f>
      </c>
      <c r="G87" s="12">
        <f>IF(A87="","",MONTH(A87))</f>
      </c>
      <c r="H87" s="12">
        <f>IF(A87="","",YEAR(A87))</f>
      </c>
    </row>
    <row r="88" spans="1:8" x14ac:dyDescent="0.25">
      <c r="A88" s="10"/>
      <c r="B88" s="9"/>
      <c r="C88" s="9"/>
      <c r="D88" s="9"/>
      <c r="E88" s="11"/>
      <c r="F88" s="12">
        <f>IF(C88="","",IFERROR(INDEX(Settings!$B$2:$B$21,MATCH(C88,Settings!$A$2:$A$21,0)),"?"))</f>
      </c>
      <c r="G88" s="12">
        <f>IF(A88="","",MONTH(A88))</f>
      </c>
      <c r="H88" s="12">
        <f>IF(A88="","",YEAR(A88))</f>
      </c>
    </row>
    <row r="89" spans="1:8" x14ac:dyDescent="0.25">
      <c r="A89" s="10"/>
      <c r="B89" s="9"/>
      <c r="C89" s="9"/>
      <c r="D89" s="9"/>
      <c r="E89" s="11"/>
      <c r="F89" s="12">
        <f>IF(C89="","",IFERROR(INDEX(Settings!$B$2:$B$21,MATCH(C89,Settings!$A$2:$A$21,0)),"?"))</f>
      </c>
      <c r="G89" s="12">
        <f>IF(A89="","",MONTH(A89))</f>
      </c>
      <c r="H89" s="12">
        <f>IF(A89="","",YEAR(A89))</f>
      </c>
    </row>
    <row r="90" spans="1:8" x14ac:dyDescent="0.25">
      <c r="A90" s="10"/>
      <c r="B90" s="9"/>
      <c r="C90" s="9"/>
      <c r="D90" s="9"/>
      <c r="E90" s="11"/>
      <c r="F90" s="12">
        <f>IF(C90="","",IFERROR(INDEX(Settings!$B$2:$B$21,MATCH(C90,Settings!$A$2:$A$21,0)),"?"))</f>
      </c>
      <c r="G90" s="12">
        <f>IF(A90="","",MONTH(A90))</f>
      </c>
      <c r="H90" s="12">
        <f>IF(A90="","",YEAR(A90))</f>
      </c>
    </row>
    <row r="91" spans="1:8" x14ac:dyDescent="0.25">
      <c r="A91" s="10"/>
      <c r="B91" s="9"/>
      <c r="C91" s="9"/>
      <c r="D91" s="9"/>
      <c r="E91" s="11"/>
      <c r="F91" s="12">
        <f>IF(C91="","",IFERROR(INDEX(Settings!$B$2:$B$21,MATCH(C91,Settings!$A$2:$A$21,0)),"?"))</f>
      </c>
      <c r="G91" s="12">
        <f>IF(A91="","",MONTH(A91))</f>
      </c>
      <c r="H91" s="12">
        <f>IF(A91="","",YEAR(A91))</f>
      </c>
    </row>
    <row r="92" spans="1:8" x14ac:dyDescent="0.25">
      <c r="A92" s="10"/>
      <c r="B92" s="9"/>
      <c r="C92" s="9"/>
      <c r="D92" s="9"/>
      <c r="E92" s="11"/>
      <c r="F92" s="12">
        <f>IF(C92="","",IFERROR(INDEX(Settings!$B$2:$B$21,MATCH(C92,Settings!$A$2:$A$21,0)),"?"))</f>
      </c>
      <c r="G92" s="12">
        <f>IF(A92="","",MONTH(A92))</f>
      </c>
      <c r="H92" s="12">
        <f>IF(A92="","",YEAR(A92))</f>
      </c>
    </row>
    <row r="93" spans="1:8" x14ac:dyDescent="0.25">
      <c r="A93" s="10"/>
      <c r="B93" s="9"/>
      <c r="C93" s="9"/>
      <c r="D93" s="9"/>
      <c r="E93" s="11"/>
      <c r="F93" s="12">
        <f>IF(C93="","",IFERROR(INDEX(Settings!$B$2:$B$21,MATCH(C93,Settings!$A$2:$A$21,0)),"?"))</f>
      </c>
      <c r="G93" s="12">
        <f>IF(A93="","",MONTH(A93))</f>
      </c>
      <c r="H93" s="12">
        <f>IF(A93="","",YEAR(A93))</f>
      </c>
    </row>
    <row r="94" spans="1:8" x14ac:dyDescent="0.25">
      <c r="A94" s="10"/>
      <c r="B94" s="9"/>
      <c r="C94" s="9"/>
      <c r="D94" s="9"/>
      <c r="E94" s="11"/>
      <c r="F94" s="12">
        <f>IF(C94="","",IFERROR(INDEX(Settings!$B$2:$B$21,MATCH(C94,Settings!$A$2:$A$21,0)),"?"))</f>
      </c>
      <c r="G94" s="12">
        <f>IF(A94="","",MONTH(A94))</f>
      </c>
      <c r="H94" s="12">
        <f>IF(A94="","",YEAR(A94))</f>
      </c>
    </row>
    <row r="95" spans="1:8" x14ac:dyDescent="0.25">
      <c r="A95" s="10"/>
      <c r="B95" s="9"/>
      <c r="C95" s="9"/>
      <c r="D95" s="9"/>
      <c r="E95" s="11"/>
      <c r="F95" s="12">
        <f>IF(C95="","",IFERROR(INDEX(Settings!$B$2:$B$21,MATCH(C95,Settings!$A$2:$A$21,0)),"?"))</f>
      </c>
      <c r="G95" s="12">
        <f>IF(A95="","",MONTH(A95))</f>
      </c>
      <c r="H95" s="12">
        <f>IF(A95="","",YEAR(A95))</f>
      </c>
    </row>
    <row r="96" spans="1:8" x14ac:dyDescent="0.25">
      <c r="A96" s="10"/>
      <c r="B96" s="9"/>
      <c r="C96" s="9"/>
      <c r="D96" s="9"/>
      <c r="E96" s="11"/>
      <c r="F96" s="12">
        <f>IF(C96="","",IFERROR(INDEX(Settings!$B$2:$B$21,MATCH(C96,Settings!$A$2:$A$21,0)),"?"))</f>
      </c>
      <c r="G96" s="12">
        <f>IF(A96="","",MONTH(A96))</f>
      </c>
      <c r="H96" s="12">
        <f>IF(A96="","",YEAR(A96))</f>
      </c>
    </row>
    <row r="97" spans="1:8" x14ac:dyDescent="0.25">
      <c r="A97" s="10"/>
      <c r="B97" s="9"/>
      <c r="C97" s="9"/>
      <c r="D97" s="9"/>
      <c r="E97" s="11"/>
      <c r="F97" s="12">
        <f>IF(C97="","",IFERROR(INDEX(Settings!$B$2:$B$21,MATCH(C97,Settings!$A$2:$A$21,0)),"?"))</f>
      </c>
      <c r="G97" s="12">
        <f>IF(A97="","",MONTH(A97))</f>
      </c>
      <c r="H97" s="12">
        <f>IF(A97="","",YEAR(A97))</f>
      </c>
    </row>
    <row r="98" spans="1:8" x14ac:dyDescent="0.25">
      <c r="A98" s="10"/>
      <c r="B98" s="9"/>
      <c r="C98" s="9"/>
      <c r="D98" s="9"/>
      <c r="E98" s="11"/>
      <c r="F98" s="12">
        <f>IF(C98="","",IFERROR(INDEX(Settings!$B$2:$B$21,MATCH(C98,Settings!$A$2:$A$21,0)),"?"))</f>
      </c>
      <c r="G98" s="12">
        <f>IF(A98="","",MONTH(A98))</f>
      </c>
      <c r="H98" s="12">
        <f>IF(A98="","",YEAR(A98))</f>
      </c>
    </row>
    <row r="99" spans="1:8" x14ac:dyDescent="0.25">
      <c r="A99" s="10"/>
      <c r="B99" s="9"/>
      <c r="C99" s="9"/>
      <c r="D99" s="9"/>
      <c r="E99" s="11"/>
      <c r="F99" s="12">
        <f>IF(C99="","",IFERROR(INDEX(Settings!$B$2:$B$21,MATCH(C99,Settings!$A$2:$A$21,0)),"?"))</f>
      </c>
      <c r="G99" s="12">
        <f>IF(A99="","",MONTH(A99))</f>
      </c>
      <c r="H99" s="12">
        <f>IF(A99="","",YEAR(A99))</f>
      </c>
    </row>
    <row r="100" spans="1:8" x14ac:dyDescent="0.25">
      <c r="A100" s="10"/>
      <c r="B100" s="9"/>
      <c r="C100" s="9"/>
      <c r="D100" s="9"/>
      <c r="E100" s="11"/>
      <c r="F100" s="12">
        <f>IF(C100="","",IFERROR(INDEX(Settings!$B$2:$B$21,MATCH(C100,Settings!$A$2:$A$21,0)),"?"))</f>
      </c>
      <c r="G100" s="12">
        <f>IF(A100="","",MONTH(A100))</f>
      </c>
      <c r="H100" s="12">
        <f>IF(A100="","",YEAR(A100))</f>
      </c>
    </row>
    <row r="101" spans="1:8" x14ac:dyDescent="0.25">
      <c r="A101" s="10"/>
      <c r="B101" s="9"/>
      <c r="C101" s="9"/>
      <c r="D101" s="9"/>
      <c r="E101" s="11"/>
      <c r="F101" s="12">
        <f>IF(C101="","",IFERROR(INDEX(Settings!$B$2:$B$21,MATCH(C101,Settings!$A$2:$A$21,0)),"?"))</f>
      </c>
      <c r="G101" s="12">
        <f>IF(A101="","",MONTH(A101))</f>
      </c>
      <c r="H101" s="12">
        <f>IF(A101="","",YEAR(A101))</f>
      </c>
    </row>
    <row r="102" spans="1:8" x14ac:dyDescent="0.25">
      <c r="A102" s="10"/>
      <c r="B102" s="9"/>
      <c r="C102" s="9"/>
      <c r="D102" s="9"/>
      <c r="E102" s="11"/>
      <c r="F102" s="12">
        <f>IF(C102="","",IFERROR(INDEX(Settings!$B$2:$B$21,MATCH(C102,Settings!$A$2:$A$21,0)),"?"))</f>
      </c>
      <c r="G102" s="12">
        <f>IF(A102="","",MONTH(A102))</f>
      </c>
      <c r="H102" s="12">
        <f>IF(A102="","",YEAR(A102))</f>
      </c>
    </row>
    <row r="103" spans="1:8" x14ac:dyDescent="0.25">
      <c r="A103" s="10"/>
      <c r="B103" s="9"/>
      <c r="C103" s="9"/>
      <c r="D103" s="9"/>
      <c r="E103" s="11"/>
      <c r="F103" s="12">
        <f>IF(C103="","",IFERROR(INDEX(Settings!$B$2:$B$21,MATCH(C103,Settings!$A$2:$A$21,0)),"?"))</f>
      </c>
      <c r="G103" s="12">
        <f>IF(A103="","",MONTH(A103))</f>
      </c>
      <c r="H103" s="12">
        <f>IF(A103="","",YEAR(A103))</f>
      </c>
    </row>
    <row r="104" spans="1:8" x14ac:dyDescent="0.25">
      <c r="A104" s="10"/>
      <c r="B104" s="9"/>
      <c r="C104" s="9"/>
      <c r="D104" s="9"/>
      <c r="E104" s="11"/>
      <c r="F104" s="12">
        <f>IF(C104="","",IFERROR(INDEX(Settings!$B$2:$B$21,MATCH(C104,Settings!$A$2:$A$21,0)),"?"))</f>
      </c>
      <c r="G104" s="12">
        <f>IF(A104="","",MONTH(A104))</f>
      </c>
      <c r="H104" s="12">
        <f>IF(A104="","",YEAR(A104))</f>
      </c>
    </row>
    <row r="105" spans="1:8" x14ac:dyDescent="0.25">
      <c r="A105" s="10"/>
      <c r="B105" s="9"/>
      <c r="C105" s="9"/>
      <c r="D105" s="9"/>
      <c r="E105" s="11"/>
      <c r="F105" s="12">
        <f>IF(C105="","",IFERROR(INDEX(Settings!$B$2:$B$21,MATCH(C105,Settings!$A$2:$A$21,0)),"?"))</f>
      </c>
      <c r="G105" s="12">
        <f>IF(A105="","",MONTH(A105))</f>
      </c>
      <c r="H105" s="12">
        <f>IF(A105="","",YEAR(A105))</f>
      </c>
    </row>
    <row r="106" spans="1:8" x14ac:dyDescent="0.25">
      <c r="A106" s="10"/>
      <c r="B106" s="9"/>
      <c r="C106" s="9"/>
      <c r="D106" s="9"/>
      <c r="E106" s="11"/>
      <c r="F106" s="12">
        <f>IF(C106="","",IFERROR(INDEX(Settings!$B$2:$B$21,MATCH(C106,Settings!$A$2:$A$21,0)),"?"))</f>
      </c>
      <c r="G106" s="12">
        <f>IF(A106="","",MONTH(A106))</f>
      </c>
      <c r="H106" s="12">
        <f>IF(A106="","",YEAR(A106))</f>
      </c>
    </row>
    <row r="107" spans="1:8" x14ac:dyDescent="0.25">
      <c r="A107" s="10"/>
      <c r="B107" s="9"/>
      <c r="C107" s="9"/>
      <c r="D107" s="9"/>
      <c r="E107" s="11"/>
      <c r="F107" s="12">
        <f>IF(C107="","",IFERROR(INDEX(Settings!$B$2:$B$21,MATCH(C107,Settings!$A$2:$A$21,0)),"?"))</f>
      </c>
      <c r="G107" s="12">
        <f>IF(A107="","",MONTH(A107))</f>
      </c>
      <c r="H107" s="12">
        <f>IF(A107="","",YEAR(A107))</f>
      </c>
    </row>
    <row r="108" spans="1:8" x14ac:dyDescent="0.25">
      <c r="A108" s="10"/>
      <c r="B108" s="9"/>
      <c r="C108" s="9"/>
      <c r="D108" s="9"/>
      <c r="E108" s="11"/>
      <c r="F108" s="12">
        <f>IF(C108="","",IFERROR(INDEX(Settings!$B$2:$B$21,MATCH(C108,Settings!$A$2:$A$21,0)),"?"))</f>
      </c>
      <c r="G108" s="12">
        <f>IF(A108="","",MONTH(A108))</f>
      </c>
      <c r="H108" s="12">
        <f>IF(A108="","",YEAR(A108))</f>
      </c>
    </row>
    <row r="109" spans="1:8" x14ac:dyDescent="0.25">
      <c r="A109" s="10"/>
      <c r="B109" s="9"/>
      <c r="C109" s="9"/>
      <c r="D109" s="9"/>
      <c r="E109" s="11"/>
      <c r="F109" s="12">
        <f>IF(C109="","",IFERROR(INDEX(Settings!$B$2:$B$21,MATCH(C109,Settings!$A$2:$A$21,0)),"?"))</f>
      </c>
      <c r="G109" s="12">
        <f>IF(A109="","",MONTH(A109))</f>
      </c>
      <c r="H109" s="12">
        <f>IF(A109="","",YEAR(A109))</f>
      </c>
    </row>
    <row r="110" spans="1:8" x14ac:dyDescent="0.25">
      <c r="A110" s="10"/>
      <c r="B110" s="9"/>
      <c r="C110" s="9"/>
      <c r="D110" s="9"/>
      <c r="E110" s="11"/>
      <c r="F110" s="12">
        <f>IF(C110="","",IFERROR(INDEX(Settings!$B$2:$B$21,MATCH(C110,Settings!$A$2:$A$21,0)),"?"))</f>
      </c>
      <c r="G110" s="12">
        <f>IF(A110="","",MONTH(A110))</f>
      </c>
      <c r="H110" s="12">
        <f>IF(A110="","",YEAR(A110))</f>
      </c>
    </row>
    <row r="111" spans="1:8" x14ac:dyDescent="0.25">
      <c r="A111" s="10"/>
      <c r="B111" s="9"/>
      <c r="C111" s="9"/>
      <c r="D111" s="9"/>
      <c r="E111" s="11"/>
      <c r="F111" s="12">
        <f>IF(C111="","",IFERROR(INDEX(Settings!$B$2:$B$21,MATCH(C111,Settings!$A$2:$A$21,0)),"?"))</f>
      </c>
      <c r="G111" s="12">
        <f>IF(A111="","",MONTH(A111))</f>
      </c>
      <c r="H111" s="12">
        <f>IF(A111="","",YEAR(A111))</f>
      </c>
    </row>
    <row r="112" spans="1:8" x14ac:dyDescent="0.25">
      <c r="A112" s="10"/>
      <c r="B112" s="9"/>
      <c r="C112" s="9"/>
      <c r="D112" s="9"/>
      <c r="E112" s="11"/>
      <c r="F112" s="12">
        <f>IF(C112="","",IFERROR(INDEX(Settings!$B$2:$B$21,MATCH(C112,Settings!$A$2:$A$21,0)),"?"))</f>
      </c>
      <c r="G112" s="12">
        <f>IF(A112="","",MONTH(A112))</f>
      </c>
      <c r="H112" s="12">
        <f>IF(A112="","",YEAR(A112))</f>
      </c>
    </row>
    <row r="113" spans="1:8" x14ac:dyDescent="0.25">
      <c r="A113" s="10"/>
      <c r="B113" s="9"/>
      <c r="C113" s="9"/>
      <c r="D113" s="9"/>
      <c r="E113" s="11"/>
      <c r="F113" s="12">
        <f>IF(C113="","",IFERROR(INDEX(Settings!$B$2:$B$21,MATCH(C113,Settings!$A$2:$A$21,0)),"?"))</f>
      </c>
      <c r="G113" s="12">
        <f>IF(A113="","",MONTH(A113))</f>
      </c>
      <c r="H113" s="12">
        <f>IF(A113="","",YEAR(A113))</f>
      </c>
    </row>
    <row r="114" spans="1:8" x14ac:dyDescent="0.25">
      <c r="A114" s="10"/>
      <c r="B114" s="9"/>
      <c r="C114" s="9"/>
      <c r="D114" s="9"/>
      <c r="E114" s="11"/>
      <c r="F114" s="12">
        <f>IF(C114="","",IFERROR(INDEX(Settings!$B$2:$B$21,MATCH(C114,Settings!$A$2:$A$21,0)),"?"))</f>
      </c>
      <c r="G114" s="12">
        <f>IF(A114="","",MONTH(A114))</f>
      </c>
      <c r="H114" s="12">
        <f>IF(A114="","",YEAR(A114))</f>
      </c>
    </row>
    <row r="115" spans="1:8" x14ac:dyDescent="0.25">
      <c r="A115" s="10"/>
      <c r="B115" s="9"/>
      <c r="C115" s="9"/>
      <c r="D115" s="9"/>
      <c r="E115" s="11"/>
      <c r="F115" s="12">
        <f>IF(C115="","",IFERROR(INDEX(Settings!$B$2:$B$21,MATCH(C115,Settings!$A$2:$A$21,0)),"?"))</f>
      </c>
      <c r="G115" s="12">
        <f>IF(A115="","",MONTH(A115))</f>
      </c>
      <c r="H115" s="12">
        <f>IF(A115="","",YEAR(A115))</f>
      </c>
    </row>
    <row r="116" spans="1:8" x14ac:dyDescent="0.25">
      <c r="A116" s="10"/>
      <c r="B116" s="9"/>
      <c r="C116" s="9"/>
      <c r="D116" s="9"/>
      <c r="E116" s="11"/>
      <c r="F116" s="12">
        <f>IF(C116="","",IFERROR(INDEX(Settings!$B$2:$B$21,MATCH(C116,Settings!$A$2:$A$21,0)),"?"))</f>
      </c>
      <c r="G116" s="12">
        <f>IF(A116="","",MONTH(A116))</f>
      </c>
      <c r="H116" s="12">
        <f>IF(A116="","",YEAR(A116))</f>
      </c>
    </row>
    <row r="117" spans="1:8" x14ac:dyDescent="0.25">
      <c r="A117" s="10"/>
      <c r="B117" s="9"/>
      <c r="C117" s="9"/>
      <c r="D117" s="9"/>
      <c r="E117" s="11"/>
      <c r="F117" s="12">
        <f>IF(C117="","",IFERROR(INDEX(Settings!$B$2:$B$21,MATCH(C117,Settings!$A$2:$A$21,0)),"?"))</f>
      </c>
      <c r="G117" s="12">
        <f>IF(A117="","",MONTH(A117))</f>
      </c>
      <c r="H117" s="12">
        <f>IF(A117="","",YEAR(A117))</f>
      </c>
    </row>
    <row r="118" spans="1:8" x14ac:dyDescent="0.25">
      <c r="A118" s="10"/>
      <c r="B118" s="9"/>
      <c r="C118" s="9"/>
      <c r="D118" s="9"/>
      <c r="E118" s="11"/>
      <c r="F118" s="12">
        <f>IF(C118="","",IFERROR(INDEX(Settings!$B$2:$B$21,MATCH(C118,Settings!$A$2:$A$21,0)),"?"))</f>
      </c>
      <c r="G118" s="12">
        <f>IF(A118="","",MONTH(A118))</f>
      </c>
      <c r="H118" s="12">
        <f>IF(A118="","",YEAR(A118))</f>
      </c>
    </row>
    <row r="119" spans="1:8" x14ac:dyDescent="0.25">
      <c r="A119" s="10"/>
      <c r="B119" s="9"/>
      <c r="C119" s="9"/>
      <c r="D119" s="9"/>
      <c r="E119" s="11"/>
      <c r="F119" s="12">
        <f>IF(C119="","",IFERROR(INDEX(Settings!$B$2:$B$21,MATCH(C119,Settings!$A$2:$A$21,0)),"?"))</f>
      </c>
      <c r="G119" s="12">
        <f>IF(A119="","",MONTH(A119))</f>
      </c>
      <c r="H119" s="12">
        <f>IF(A119="","",YEAR(A119))</f>
      </c>
    </row>
    <row r="120" spans="1:8" x14ac:dyDescent="0.25">
      <c r="A120" s="10"/>
      <c r="B120" s="9"/>
      <c r="C120" s="9"/>
      <c r="D120" s="9"/>
      <c r="E120" s="11"/>
      <c r="F120" s="12">
        <f>IF(C120="","",IFERROR(INDEX(Settings!$B$2:$B$21,MATCH(C120,Settings!$A$2:$A$21,0)),"?"))</f>
      </c>
      <c r="G120" s="12">
        <f>IF(A120="","",MONTH(A120))</f>
      </c>
      <c r="H120" s="12">
        <f>IF(A120="","",YEAR(A120))</f>
      </c>
    </row>
    <row r="121" spans="1:8" x14ac:dyDescent="0.25">
      <c r="A121" s="10"/>
      <c r="B121" s="9"/>
      <c r="C121" s="9"/>
      <c r="D121" s="9"/>
      <c r="E121" s="11"/>
      <c r="F121" s="12">
        <f>IF(C121="","",IFERROR(INDEX(Settings!$B$2:$B$21,MATCH(C121,Settings!$A$2:$A$21,0)),"?"))</f>
      </c>
      <c r="G121" s="12">
        <f>IF(A121="","",MONTH(A121))</f>
      </c>
      <c r="H121" s="12">
        <f>IF(A121="","",YEAR(A121))</f>
      </c>
    </row>
    <row r="122" spans="1:8" x14ac:dyDescent="0.25">
      <c r="A122" s="10"/>
      <c r="B122" s="9"/>
      <c r="C122" s="9"/>
      <c r="D122" s="9"/>
      <c r="E122" s="11"/>
      <c r="F122" s="12">
        <f>IF(C122="","",IFERROR(INDEX(Settings!$B$2:$B$21,MATCH(C122,Settings!$A$2:$A$21,0)),"?"))</f>
      </c>
      <c r="G122" s="12">
        <f>IF(A122="","",MONTH(A122))</f>
      </c>
      <c r="H122" s="12">
        <f>IF(A122="","",YEAR(A122))</f>
      </c>
    </row>
    <row r="123" spans="1:8" x14ac:dyDescent="0.25">
      <c r="A123" s="10"/>
      <c r="B123" s="9"/>
      <c r="C123" s="9"/>
      <c r="D123" s="9"/>
      <c r="E123" s="11"/>
      <c r="F123" s="12">
        <f>IF(C123="","",IFERROR(INDEX(Settings!$B$2:$B$21,MATCH(C123,Settings!$A$2:$A$21,0)),"?"))</f>
      </c>
      <c r="G123" s="12">
        <f>IF(A123="","",MONTH(A123))</f>
      </c>
      <c r="H123" s="12">
        <f>IF(A123="","",YEAR(A123))</f>
      </c>
    </row>
    <row r="124" spans="1:8" x14ac:dyDescent="0.25">
      <c r="A124" s="10"/>
      <c r="B124" s="9"/>
      <c r="C124" s="9"/>
      <c r="D124" s="9"/>
      <c r="E124" s="11"/>
      <c r="F124" s="12">
        <f>IF(C124="","",IFERROR(INDEX(Settings!$B$2:$B$21,MATCH(C124,Settings!$A$2:$A$21,0)),"?"))</f>
      </c>
      <c r="G124" s="12">
        <f>IF(A124="","",MONTH(A124))</f>
      </c>
      <c r="H124" s="12">
        <f>IF(A124="","",YEAR(A124))</f>
      </c>
    </row>
    <row r="125" spans="1:8" x14ac:dyDescent="0.25">
      <c r="A125" s="10"/>
      <c r="B125" s="9"/>
      <c r="C125" s="9"/>
      <c r="D125" s="9"/>
      <c r="E125" s="11"/>
      <c r="F125" s="12">
        <f>IF(C125="","",IFERROR(INDEX(Settings!$B$2:$B$21,MATCH(C125,Settings!$A$2:$A$21,0)),"?"))</f>
      </c>
      <c r="G125" s="12">
        <f>IF(A125="","",MONTH(A125))</f>
      </c>
      <c r="H125" s="12">
        <f>IF(A125="","",YEAR(A125))</f>
      </c>
    </row>
    <row r="126" spans="1:8" x14ac:dyDescent="0.25">
      <c r="A126" s="10"/>
      <c r="B126" s="9"/>
      <c r="C126" s="9"/>
      <c r="D126" s="9"/>
      <c r="E126" s="11"/>
      <c r="F126" s="12">
        <f>IF(C126="","",IFERROR(INDEX(Settings!$B$2:$B$21,MATCH(C126,Settings!$A$2:$A$21,0)),"?"))</f>
      </c>
      <c r="G126" s="12">
        <f>IF(A126="","",MONTH(A126))</f>
      </c>
      <c r="H126" s="12">
        <f>IF(A126="","",YEAR(A126))</f>
      </c>
    </row>
    <row r="127" spans="1:8" x14ac:dyDescent="0.25">
      <c r="A127" s="10"/>
      <c r="B127" s="9"/>
      <c r="C127" s="9"/>
      <c r="D127" s="9"/>
      <c r="E127" s="11"/>
      <c r="F127" s="12">
        <f>IF(C127="","",IFERROR(INDEX(Settings!$B$2:$B$21,MATCH(C127,Settings!$A$2:$A$21,0)),"?"))</f>
      </c>
      <c r="G127" s="12">
        <f>IF(A127="","",MONTH(A127))</f>
      </c>
      <c r="H127" s="12">
        <f>IF(A127="","",YEAR(A127))</f>
      </c>
    </row>
    <row r="128" spans="1:8" x14ac:dyDescent="0.25">
      <c r="A128" s="10"/>
      <c r="B128" s="9"/>
      <c r="C128" s="9"/>
      <c r="D128" s="9"/>
      <c r="E128" s="11"/>
      <c r="F128" s="12">
        <f>IF(C128="","",IFERROR(INDEX(Settings!$B$2:$B$21,MATCH(C128,Settings!$A$2:$A$21,0)),"?"))</f>
      </c>
      <c r="G128" s="12">
        <f>IF(A128="","",MONTH(A128))</f>
      </c>
      <c r="H128" s="12">
        <f>IF(A128="","",YEAR(A128))</f>
      </c>
    </row>
    <row r="129" spans="1:8" x14ac:dyDescent="0.25">
      <c r="A129" s="10"/>
      <c r="B129" s="9"/>
      <c r="C129" s="9"/>
      <c r="D129" s="9"/>
      <c r="E129" s="11"/>
      <c r="F129" s="12">
        <f>IF(C129="","",IFERROR(INDEX(Settings!$B$2:$B$21,MATCH(C129,Settings!$A$2:$A$21,0)),"?"))</f>
      </c>
      <c r="G129" s="12">
        <f>IF(A129="","",MONTH(A129))</f>
      </c>
      <c r="H129" s="12">
        <f>IF(A129="","",YEAR(A129))</f>
      </c>
    </row>
    <row r="130" spans="1:8" x14ac:dyDescent="0.25">
      <c r="A130" s="10"/>
      <c r="B130" s="9"/>
      <c r="C130" s="9"/>
      <c r="D130" s="9"/>
      <c r="E130" s="11"/>
      <c r="F130" s="12">
        <f>IF(C130="","",IFERROR(INDEX(Settings!$B$2:$B$21,MATCH(C130,Settings!$A$2:$A$21,0)),"?"))</f>
      </c>
      <c r="G130" s="12">
        <f>IF(A130="","",MONTH(A130))</f>
      </c>
      <c r="H130" s="12">
        <f>IF(A130="","",YEAR(A130))</f>
      </c>
    </row>
    <row r="131" spans="1:8" x14ac:dyDescent="0.25">
      <c r="A131" s="10"/>
      <c r="B131" s="9"/>
      <c r="C131" s="9"/>
      <c r="D131" s="9"/>
      <c r="E131" s="11"/>
      <c r="F131" s="12">
        <f>IF(C131="","",IFERROR(INDEX(Settings!$B$2:$B$21,MATCH(C131,Settings!$A$2:$A$21,0)),"?"))</f>
      </c>
      <c r="G131" s="12">
        <f>IF(A131="","",MONTH(A131))</f>
      </c>
      <c r="H131" s="12">
        <f>IF(A131="","",YEAR(A131))</f>
      </c>
    </row>
    <row r="132" spans="1:8" x14ac:dyDescent="0.25">
      <c r="A132" s="10"/>
      <c r="B132" s="9"/>
      <c r="C132" s="9"/>
      <c r="D132" s="9"/>
      <c r="E132" s="11"/>
      <c r="F132" s="12">
        <f>IF(C132="","",IFERROR(INDEX(Settings!$B$2:$B$21,MATCH(C132,Settings!$A$2:$A$21,0)),"?"))</f>
      </c>
      <c r="G132" s="12">
        <f>IF(A132="","",MONTH(A132))</f>
      </c>
      <c r="H132" s="12">
        <f>IF(A132="","",YEAR(A132))</f>
      </c>
    </row>
    <row r="133" spans="1:8" x14ac:dyDescent="0.25">
      <c r="A133" s="10"/>
      <c r="B133" s="9"/>
      <c r="C133" s="9"/>
      <c r="D133" s="9"/>
      <c r="E133" s="11"/>
      <c r="F133" s="12">
        <f>IF(C133="","",IFERROR(INDEX(Settings!$B$2:$B$21,MATCH(C133,Settings!$A$2:$A$21,0)),"?"))</f>
      </c>
      <c r="G133" s="12">
        <f>IF(A133="","",MONTH(A133))</f>
      </c>
      <c r="H133" s="12">
        <f>IF(A133="","",YEAR(A133))</f>
      </c>
    </row>
    <row r="134" spans="1:8" x14ac:dyDescent="0.25">
      <c r="A134" s="10"/>
      <c r="B134" s="9"/>
      <c r="C134" s="9"/>
      <c r="D134" s="9"/>
      <c r="E134" s="11"/>
      <c r="F134" s="12">
        <f>IF(C134="","",IFERROR(INDEX(Settings!$B$2:$B$21,MATCH(C134,Settings!$A$2:$A$21,0)),"?"))</f>
      </c>
      <c r="G134" s="12">
        <f>IF(A134="","",MONTH(A134))</f>
      </c>
      <c r="H134" s="12">
        <f>IF(A134="","",YEAR(A134))</f>
      </c>
    </row>
    <row r="135" spans="1:8" x14ac:dyDescent="0.25">
      <c r="A135" s="10"/>
      <c r="B135" s="9"/>
      <c r="C135" s="9"/>
      <c r="D135" s="9"/>
      <c r="E135" s="11"/>
      <c r="F135" s="12">
        <f>IF(C135="","",IFERROR(INDEX(Settings!$B$2:$B$21,MATCH(C135,Settings!$A$2:$A$21,0)),"?"))</f>
      </c>
      <c r="G135" s="12">
        <f>IF(A135="","",MONTH(A135))</f>
      </c>
      <c r="H135" s="12">
        <f>IF(A135="","",YEAR(A135))</f>
      </c>
    </row>
    <row r="136" spans="1:8" x14ac:dyDescent="0.25">
      <c r="A136" s="10"/>
      <c r="B136" s="9"/>
      <c r="C136" s="9"/>
      <c r="D136" s="9"/>
      <c r="E136" s="11"/>
      <c r="F136" s="12">
        <f>IF(C136="","",IFERROR(INDEX(Settings!$B$2:$B$21,MATCH(C136,Settings!$A$2:$A$21,0)),"?"))</f>
      </c>
      <c r="G136" s="12">
        <f>IF(A136="","",MONTH(A136))</f>
      </c>
      <c r="H136" s="12">
        <f>IF(A136="","",YEAR(A136))</f>
      </c>
    </row>
    <row r="137" spans="1:8" x14ac:dyDescent="0.25">
      <c r="A137" s="10"/>
      <c r="B137" s="9"/>
      <c r="C137" s="9"/>
      <c r="D137" s="9"/>
      <c r="E137" s="11"/>
      <c r="F137" s="12">
        <f>IF(C137="","",IFERROR(INDEX(Settings!$B$2:$B$21,MATCH(C137,Settings!$A$2:$A$21,0)),"?"))</f>
      </c>
      <c r="G137" s="12">
        <f>IF(A137="","",MONTH(A137))</f>
      </c>
      <c r="H137" s="12">
        <f>IF(A137="","",YEAR(A137))</f>
      </c>
    </row>
    <row r="138" spans="1:8" x14ac:dyDescent="0.25">
      <c r="A138" s="10"/>
      <c r="B138" s="9"/>
      <c r="C138" s="9"/>
      <c r="D138" s="9"/>
      <c r="E138" s="11"/>
      <c r="F138" s="12">
        <f>IF(C138="","",IFERROR(INDEX(Settings!$B$2:$B$21,MATCH(C138,Settings!$A$2:$A$21,0)),"?"))</f>
      </c>
      <c r="G138" s="12">
        <f>IF(A138="","",MONTH(A138))</f>
      </c>
      <c r="H138" s="12">
        <f>IF(A138="","",YEAR(A138))</f>
      </c>
    </row>
    <row r="139" spans="1:8" x14ac:dyDescent="0.25">
      <c r="A139" s="10"/>
      <c r="B139" s="9"/>
      <c r="C139" s="9"/>
      <c r="D139" s="9"/>
      <c r="E139" s="11"/>
      <c r="F139" s="12">
        <f>IF(C139="","",IFERROR(INDEX(Settings!$B$2:$B$21,MATCH(C139,Settings!$A$2:$A$21,0)),"?"))</f>
      </c>
      <c r="G139" s="12">
        <f>IF(A139="","",MONTH(A139))</f>
      </c>
      <c r="H139" s="12">
        <f>IF(A139="","",YEAR(A139))</f>
      </c>
    </row>
    <row r="140" spans="1:8" x14ac:dyDescent="0.25">
      <c r="A140" s="10"/>
      <c r="B140" s="9"/>
      <c r="C140" s="9"/>
      <c r="D140" s="9"/>
      <c r="E140" s="11"/>
      <c r="F140" s="12">
        <f>IF(C140="","",IFERROR(INDEX(Settings!$B$2:$B$21,MATCH(C140,Settings!$A$2:$A$21,0)),"?"))</f>
      </c>
      <c r="G140" s="12">
        <f>IF(A140="","",MONTH(A140))</f>
      </c>
      <c r="H140" s="12">
        <f>IF(A140="","",YEAR(A140))</f>
      </c>
    </row>
    <row r="141" spans="1:8" x14ac:dyDescent="0.25">
      <c r="A141" s="10"/>
      <c r="B141" s="9"/>
      <c r="C141" s="9"/>
      <c r="D141" s="9"/>
      <c r="E141" s="11"/>
      <c r="F141" s="12">
        <f>IF(C141="","",IFERROR(INDEX(Settings!$B$2:$B$21,MATCH(C141,Settings!$A$2:$A$21,0)),"?"))</f>
      </c>
      <c r="G141" s="12">
        <f>IF(A141="","",MONTH(A141))</f>
      </c>
      <c r="H141" s="12">
        <f>IF(A141="","",YEAR(A141))</f>
      </c>
    </row>
    <row r="142" spans="1:8" x14ac:dyDescent="0.25">
      <c r="A142" s="10"/>
      <c r="B142" s="9"/>
      <c r="C142" s="9"/>
      <c r="D142" s="9"/>
      <c r="E142" s="11"/>
      <c r="F142" s="12">
        <f>IF(C142="","",IFERROR(INDEX(Settings!$B$2:$B$21,MATCH(C142,Settings!$A$2:$A$21,0)),"?"))</f>
      </c>
      <c r="G142" s="12">
        <f>IF(A142="","",MONTH(A142))</f>
      </c>
      <c r="H142" s="12">
        <f>IF(A142="","",YEAR(A142))</f>
      </c>
    </row>
    <row r="143" spans="1:8" x14ac:dyDescent="0.25">
      <c r="A143" s="10"/>
      <c r="B143" s="9"/>
      <c r="C143" s="9"/>
      <c r="D143" s="9"/>
      <c r="E143" s="11"/>
      <c r="F143" s="12">
        <f>IF(C143="","",IFERROR(INDEX(Settings!$B$2:$B$21,MATCH(C143,Settings!$A$2:$A$21,0)),"?"))</f>
      </c>
      <c r="G143" s="12">
        <f>IF(A143="","",MONTH(A143))</f>
      </c>
      <c r="H143" s="12">
        <f>IF(A143="","",YEAR(A143))</f>
      </c>
    </row>
    <row r="144" spans="1:8" x14ac:dyDescent="0.25">
      <c r="A144" s="10"/>
      <c r="B144" s="9"/>
      <c r="C144" s="9"/>
      <c r="D144" s="9"/>
      <c r="E144" s="11"/>
      <c r="F144" s="12">
        <f>IF(C144="","",IFERROR(INDEX(Settings!$B$2:$B$21,MATCH(C144,Settings!$A$2:$A$21,0)),"?"))</f>
      </c>
      <c r="G144" s="12">
        <f>IF(A144="","",MONTH(A144))</f>
      </c>
      <c r="H144" s="12">
        <f>IF(A144="","",YEAR(A144))</f>
      </c>
    </row>
    <row r="145" spans="1:8" x14ac:dyDescent="0.25">
      <c r="A145" s="10"/>
      <c r="B145" s="9"/>
      <c r="C145" s="9"/>
      <c r="D145" s="9"/>
      <c r="E145" s="11"/>
      <c r="F145" s="12">
        <f>IF(C145="","",IFERROR(INDEX(Settings!$B$2:$B$21,MATCH(C145,Settings!$A$2:$A$21,0)),"?"))</f>
      </c>
      <c r="G145" s="12">
        <f>IF(A145="","",MONTH(A145))</f>
      </c>
      <c r="H145" s="12">
        <f>IF(A145="","",YEAR(A145))</f>
      </c>
    </row>
    <row r="146" spans="1:8" x14ac:dyDescent="0.25">
      <c r="A146" s="10"/>
      <c r="B146" s="9"/>
      <c r="C146" s="9"/>
      <c r="D146" s="9"/>
      <c r="E146" s="11"/>
      <c r="F146" s="12">
        <f>IF(C146="","",IFERROR(INDEX(Settings!$B$2:$B$21,MATCH(C146,Settings!$A$2:$A$21,0)),"?"))</f>
      </c>
      <c r="G146" s="12">
        <f>IF(A146="","",MONTH(A146))</f>
      </c>
      <c r="H146" s="12">
        <f>IF(A146="","",YEAR(A146))</f>
      </c>
    </row>
    <row r="147" spans="1:8" x14ac:dyDescent="0.25">
      <c r="A147" s="10"/>
      <c r="B147" s="9"/>
      <c r="C147" s="9"/>
      <c r="D147" s="9"/>
      <c r="E147" s="11"/>
      <c r="F147" s="12">
        <f>IF(C147="","",IFERROR(INDEX(Settings!$B$2:$B$21,MATCH(C147,Settings!$A$2:$A$21,0)),"?"))</f>
      </c>
      <c r="G147" s="12">
        <f>IF(A147="","",MONTH(A147))</f>
      </c>
      <c r="H147" s="12">
        <f>IF(A147="","",YEAR(A147))</f>
      </c>
    </row>
    <row r="148" spans="1:8" x14ac:dyDescent="0.25">
      <c r="A148" s="10"/>
      <c r="B148" s="9"/>
      <c r="C148" s="9"/>
      <c r="D148" s="9"/>
      <c r="E148" s="11"/>
      <c r="F148" s="12">
        <f>IF(C148="","",IFERROR(INDEX(Settings!$B$2:$B$21,MATCH(C148,Settings!$A$2:$A$21,0)),"?"))</f>
      </c>
      <c r="G148" s="12">
        <f>IF(A148="","",MONTH(A148))</f>
      </c>
      <c r="H148" s="12">
        <f>IF(A148="","",YEAR(A148))</f>
      </c>
    </row>
    <row r="149" spans="1:8" x14ac:dyDescent="0.25">
      <c r="A149" s="10"/>
      <c r="B149" s="9"/>
      <c r="C149" s="9"/>
      <c r="D149" s="9"/>
      <c r="E149" s="11"/>
      <c r="F149" s="12">
        <f>IF(C149="","",IFERROR(INDEX(Settings!$B$2:$B$21,MATCH(C149,Settings!$A$2:$A$21,0)),"?"))</f>
      </c>
      <c r="G149" s="12">
        <f>IF(A149="","",MONTH(A149))</f>
      </c>
      <c r="H149" s="12">
        <f>IF(A149="","",YEAR(A149))</f>
      </c>
    </row>
    <row r="150" spans="1:8" x14ac:dyDescent="0.25">
      <c r="A150" s="10"/>
      <c r="B150" s="9"/>
      <c r="C150" s="9"/>
      <c r="D150" s="9"/>
      <c r="E150" s="11"/>
      <c r="F150" s="12">
        <f>IF(C150="","",IFERROR(INDEX(Settings!$B$2:$B$21,MATCH(C150,Settings!$A$2:$A$21,0)),"?"))</f>
      </c>
      <c r="G150" s="12">
        <f>IF(A150="","",MONTH(A150))</f>
      </c>
      <c r="H150" s="12">
        <f>IF(A150="","",YEAR(A150))</f>
      </c>
    </row>
    <row r="151" spans="1:8" x14ac:dyDescent="0.25">
      <c r="A151" s="10"/>
      <c r="B151" s="9"/>
      <c r="C151" s="9"/>
      <c r="D151" s="9"/>
      <c r="E151" s="11"/>
      <c r="F151" s="12">
        <f>IF(C151="","",IFERROR(INDEX(Settings!$B$2:$B$21,MATCH(C151,Settings!$A$2:$A$21,0)),"?"))</f>
      </c>
      <c r="G151" s="12">
        <f>IF(A151="","",MONTH(A151))</f>
      </c>
      <c r="H151" s="12">
        <f>IF(A151="","",YEAR(A151))</f>
      </c>
    </row>
    <row r="152" spans="1:8" x14ac:dyDescent="0.25">
      <c r="A152" s="10"/>
      <c r="B152" s="9"/>
      <c r="C152" s="9"/>
      <c r="D152" s="9"/>
      <c r="E152" s="11"/>
      <c r="F152" s="12">
        <f>IF(C152="","",IFERROR(INDEX(Settings!$B$2:$B$21,MATCH(C152,Settings!$A$2:$A$21,0)),"?"))</f>
      </c>
      <c r="G152" s="12">
        <f>IF(A152="","",MONTH(A152))</f>
      </c>
      <c r="H152" s="12">
        <f>IF(A152="","",YEAR(A152))</f>
      </c>
    </row>
    <row r="153" spans="1:8" x14ac:dyDescent="0.25">
      <c r="A153" s="10"/>
      <c r="B153" s="9"/>
      <c r="C153" s="9"/>
      <c r="D153" s="9"/>
      <c r="E153" s="11"/>
      <c r="F153" s="12">
        <f>IF(C153="","",IFERROR(INDEX(Settings!$B$2:$B$21,MATCH(C153,Settings!$A$2:$A$21,0)),"?"))</f>
      </c>
      <c r="G153" s="12">
        <f>IF(A153="","",MONTH(A153))</f>
      </c>
      <c r="H153" s="12">
        <f>IF(A153="","",YEAR(A153))</f>
      </c>
    </row>
    <row r="154" spans="1:8" x14ac:dyDescent="0.25">
      <c r="A154" s="10"/>
      <c r="B154" s="9"/>
      <c r="C154" s="9"/>
      <c r="D154" s="9"/>
      <c r="E154" s="11"/>
      <c r="F154" s="12">
        <f>IF(C154="","",IFERROR(INDEX(Settings!$B$2:$B$21,MATCH(C154,Settings!$A$2:$A$21,0)),"?"))</f>
      </c>
      <c r="G154" s="12">
        <f>IF(A154="","",MONTH(A154))</f>
      </c>
      <c r="H154" s="12">
        <f>IF(A154="","",YEAR(A154))</f>
      </c>
    </row>
    <row r="155" spans="1:8" x14ac:dyDescent="0.25">
      <c r="A155" s="10"/>
      <c r="B155" s="9"/>
      <c r="C155" s="9"/>
      <c r="D155" s="9"/>
      <c r="E155" s="11"/>
      <c r="F155" s="12">
        <f>IF(C155="","",IFERROR(INDEX(Settings!$B$2:$B$21,MATCH(C155,Settings!$A$2:$A$21,0)),"?"))</f>
      </c>
      <c r="G155" s="12">
        <f>IF(A155="","",MONTH(A155))</f>
      </c>
      <c r="H155" s="12">
        <f>IF(A155="","",YEAR(A155))</f>
      </c>
    </row>
    <row r="156" spans="1:8" x14ac:dyDescent="0.25">
      <c r="A156" s="10"/>
      <c r="B156" s="9"/>
      <c r="C156" s="9"/>
      <c r="D156" s="9"/>
      <c r="E156" s="11"/>
      <c r="F156" s="12">
        <f>IF(C156="","",IFERROR(INDEX(Settings!$B$2:$B$21,MATCH(C156,Settings!$A$2:$A$21,0)),"?"))</f>
      </c>
      <c r="G156" s="12">
        <f>IF(A156="","",MONTH(A156))</f>
      </c>
      <c r="H156" s="12">
        <f>IF(A156="","",YEAR(A156))</f>
      </c>
    </row>
    <row r="157" spans="1:8" x14ac:dyDescent="0.25">
      <c r="A157" s="10"/>
      <c r="B157" s="9"/>
      <c r="C157" s="9"/>
      <c r="D157" s="9"/>
      <c r="E157" s="11"/>
      <c r="F157" s="12">
        <f>IF(C157="","",IFERROR(INDEX(Settings!$B$2:$B$21,MATCH(C157,Settings!$A$2:$A$21,0)),"?"))</f>
      </c>
      <c r="G157" s="12">
        <f>IF(A157="","",MONTH(A157))</f>
      </c>
      <c r="H157" s="12">
        <f>IF(A157="","",YEAR(A157))</f>
      </c>
    </row>
    <row r="158" spans="1:8" x14ac:dyDescent="0.25">
      <c r="A158" s="10"/>
      <c r="B158" s="9"/>
      <c r="C158" s="9"/>
      <c r="D158" s="9"/>
      <c r="E158" s="11"/>
      <c r="F158" s="12">
        <f>IF(C158="","",IFERROR(INDEX(Settings!$B$2:$B$21,MATCH(C158,Settings!$A$2:$A$21,0)),"?"))</f>
      </c>
      <c r="G158" s="12">
        <f>IF(A158="","",MONTH(A158))</f>
      </c>
      <c r="H158" s="12">
        <f>IF(A158="","",YEAR(A158))</f>
      </c>
    </row>
    <row r="159" spans="1:8" x14ac:dyDescent="0.25">
      <c r="A159" s="10"/>
      <c r="B159" s="9"/>
      <c r="C159" s="9"/>
      <c r="D159" s="9"/>
      <c r="E159" s="11"/>
      <c r="F159" s="12">
        <f>IF(C159="","",IFERROR(INDEX(Settings!$B$2:$B$21,MATCH(C159,Settings!$A$2:$A$21,0)),"?"))</f>
      </c>
      <c r="G159" s="12">
        <f>IF(A159="","",MONTH(A159))</f>
      </c>
      <c r="H159" s="12">
        <f>IF(A159="","",YEAR(A159))</f>
      </c>
    </row>
    <row r="160" spans="1:8" x14ac:dyDescent="0.25">
      <c r="A160" s="10"/>
      <c r="B160" s="9"/>
      <c r="C160" s="9"/>
      <c r="D160" s="9"/>
      <c r="E160" s="11"/>
      <c r="F160" s="12">
        <f>IF(C160="","",IFERROR(INDEX(Settings!$B$2:$B$21,MATCH(C160,Settings!$A$2:$A$21,0)),"?"))</f>
      </c>
      <c r="G160" s="12">
        <f>IF(A160="","",MONTH(A160))</f>
      </c>
      <c r="H160" s="12">
        <f>IF(A160="","",YEAR(A160))</f>
      </c>
    </row>
    <row r="161" spans="1:8" x14ac:dyDescent="0.25">
      <c r="A161" s="10"/>
      <c r="B161" s="9"/>
      <c r="C161" s="9"/>
      <c r="D161" s="9"/>
      <c r="E161" s="11"/>
      <c r="F161" s="12">
        <f>IF(C161="","",IFERROR(INDEX(Settings!$B$2:$B$21,MATCH(C161,Settings!$A$2:$A$21,0)),"?"))</f>
      </c>
      <c r="G161" s="12">
        <f>IF(A161="","",MONTH(A161))</f>
      </c>
      <c r="H161" s="12">
        <f>IF(A161="","",YEAR(A161))</f>
      </c>
    </row>
    <row r="162" spans="1:8" x14ac:dyDescent="0.25">
      <c r="A162" s="10"/>
      <c r="B162" s="9"/>
      <c r="C162" s="9"/>
      <c r="D162" s="9"/>
      <c r="E162" s="11"/>
      <c r="F162" s="12">
        <f>IF(C162="","",IFERROR(INDEX(Settings!$B$2:$B$21,MATCH(C162,Settings!$A$2:$A$21,0)),"?"))</f>
      </c>
      <c r="G162" s="12">
        <f>IF(A162="","",MONTH(A162))</f>
      </c>
      <c r="H162" s="12">
        <f>IF(A162="","",YEAR(A162))</f>
      </c>
    </row>
    <row r="163" spans="1:8" x14ac:dyDescent="0.25">
      <c r="A163" s="10"/>
      <c r="B163" s="9"/>
      <c r="C163" s="9"/>
      <c r="D163" s="9"/>
      <c r="E163" s="11"/>
      <c r="F163" s="12">
        <f>IF(C163="","",IFERROR(INDEX(Settings!$B$2:$B$21,MATCH(C163,Settings!$A$2:$A$21,0)),"?"))</f>
      </c>
      <c r="G163" s="12">
        <f>IF(A163="","",MONTH(A163))</f>
      </c>
      <c r="H163" s="12">
        <f>IF(A163="","",YEAR(A163))</f>
      </c>
    </row>
    <row r="164" spans="1:8" x14ac:dyDescent="0.25">
      <c r="A164" s="10"/>
      <c r="B164" s="9"/>
      <c r="C164" s="9"/>
      <c r="D164" s="9"/>
      <c r="E164" s="11"/>
      <c r="F164" s="12">
        <f>IF(C164="","",IFERROR(INDEX(Settings!$B$2:$B$21,MATCH(C164,Settings!$A$2:$A$21,0)),"?"))</f>
      </c>
      <c r="G164" s="12">
        <f>IF(A164="","",MONTH(A164))</f>
      </c>
      <c r="H164" s="12">
        <f>IF(A164="","",YEAR(A164))</f>
      </c>
    </row>
    <row r="165" spans="1:8" x14ac:dyDescent="0.25">
      <c r="A165" s="10"/>
      <c r="B165" s="9"/>
      <c r="C165" s="9"/>
      <c r="D165" s="9"/>
      <c r="E165" s="11"/>
      <c r="F165" s="12">
        <f>IF(C165="","",IFERROR(INDEX(Settings!$B$2:$B$21,MATCH(C165,Settings!$A$2:$A$21,0)),"?"))</f>
      </c>
      <c r="G165" s="12">
        <f>IF(A165="","",MONTH(A165))</f>
      </c>
      <c r="H165" s="12">
        <f>IF(A165="","",YEAR(A165))</f>
      </c>
    </row>
    <row r="166" spans="1:8" x14ac:dyDescent="0.25">
      <c r="A166" s="10"/>
      <c r="B166" s="9"/>
      <c r="C166" s="9"/>
      <c r="D166" s="9"/>
      <c r="E166" s="11"/>
      <c r="F166" s="12">
        <f>IF(C166="","",IFERROR(INDEX(Settings!$B$2:$B$21,MATCH(C166,Settings!$A$2:$A$21,0)),"?"))</f>
      </c>
      <c r="G166" s="12">
        <f>IF(A166="","",MONTH(A166))</f>
      </c>
      <c r="H166" s="12">
        <f>IF(A166="","",YEAR(A166))</f>
      </c>
    </row>
    <row r="167" spans="1:8" x14ac:dyDescent="0.25">
      <c r="A167" s="10"/>
      <c r="B167" s="9"/>
      <c r="C167" s="9"/>
      <c r="D167" s="9"/>
      <c r="E167" s="11"/>
      <c r="F167" s="12">
        <f>IF(C167="","",IFERROR(INDEX(Settings!$B$2:$B$21,MATCH(C167,Settings!$A$2:$A$21,0)),"?"))</f>
      </c>
      <c r="G167" s="12">
        <f>IF(A167="","",MONTH(A167))</f>
      </c>
      <c r="H167" s="12">
        <f>IF(A167="","",YEAR(A167))</f>
      </c>
    </row>
    <row r="168" spans="1:8" x14ac:dyDescent="0.25">
      <c r="A168" s="10"/>
      <c r="B168" s="9"/>
      <c r="C168" s="9"/>
      <c r="D168" s="9"/>
      <c r="E168" s="11"/>
      <c r="F168" s="12">
        <f>IF(C168="","",IFERROR(INDEX(Settings!$B$2:$B$21,MATCH(C168,Settings!$A$2:$A$21,0)),"?"))</f>
      </c>
      <c r="G168" s="12">
        <f>IF(A168="","",MONTH(A168))</f>
      </c>
      <c r="H168" s="12">
        <f>IF(A168="","",YEAR(A168))</f>
      </c>
    </row>
    <row r="169" spans="1:8" x14ac:dyDescent="0.25">
      <c r="A169" s="10"/>
      <c r="B169" s="9"/>
      <c r="C169" s="9"/>
      <c r="D169" s="9"/>
      <c r="E169" s="11"/>
      <c r="F169" s="12">
        <f>IF(C169="","",IFERROR(INDEX(Settings!$B$2:$B$21,MATCH(C169,Settings!$A$2:$A$21,0)),"?"))</f>
      </c>
      <c r="G169" s="12">
        <f>IF(A169="","",MONTH(A169))</f>
      </c>
      <c r="H169" s="12">
        <f>IF(A169="","",YEAR(A169))</f>
      </c>
    </row>
    <row r="170" spans="1:8" x14ac:dyDescent="0.25">
      <c r="A170" s="10"/>
      <c r="B170" s="9"/>
      <c r="C170" s="9"/>
      <c r="D170" s="9"/>
      <c r="E170" s="11"/>
      <c r="F170" s="12">
        <f>IF(C170="","",IFERROR(INDEX(Settings!$B$2:$B$21,MATCH(C170,Settings!$A$2:$A$21,0)),"?"))</f>
      </c>
      <c r="G170" s="12">
        <f>IF(A170="","",MONTH(A170))</f>
      </c>
      <c r="H170" s="12">
        <f>IF(A170="","",YEAR(A170))</f>
      </c>
    </row>
    <row r="171" spans="1:8" x14ac:dyDescent="0.25">
      <c r="A171" s="10"/>
      <c r="B171" s="9"/>
      <c r="C171" s="9"/>
      <c r="D171" s="9"/>
      <c r="E171" s="11"/>
      <c r="F171" s="12">
        <f>IF(C171="","",IFERROR(INDEX(Settings!$B$2:$B$21,MATCH(C171,Settings!$A$2:$A$21,0)),"?"))</f>
      </c>
      <c r="G171" s="12">
        <f>IF(A171="","",MONTH(A171))</f>
      </c>
      <c r="H171" s="12">
        <f>IF(A171="","",YEAR(A171))</f>
      </c>
    </row>
    <row r="172" spans="1:8" x14ac:dyDescent="0.25">
      <c r="A172" s="10"/>
      <c r="B172" s="9"/>
      <c r="C172" s="9"/>
      <c r="D172" s="9"/>
      <c r="E172" s="11"/>
      <c r="F172" s="12">
        <f>IF(C172="","",IFERROR(INDEX(Settings!$B$2:$B$21,MATCH(C172,Settings!$A$2:$A$21,0)),"?"))</f>
      </c>
      <c r="G172" s="12">
        <f>IF(A172="","",MONTH(A172))</f>
      </c>
      <c r="H172" s="12">
        <f>IF(A172="","",YEAR(A172))</f>
      </c>
    </row>
    <row r="173" spans="1:8" x14ac:dyDescent="0.25">
      <c r="A173" s="10"/>
      <c r="B173" s="9"/>
      <c r="C173" s="9"/>
      <c r="D173" s="9"/>
      <c r="E173" s="11"/>
      <c r="F173" s="12">
        <f>IF(C173="","",IFERROR(INDEX(Settings!$B$2:$B$21,MATCH(C173,Settings!$A$2:$A$21,0)),"?"))</f>
      </c>
      <c r="G173" s="12">
        <f>IF(A173="","",MONTH(A173))</f>
      </c>
      <c r="H173" s="12">
        <f>IF(A173="","",YEAR(A173))</f>
      </c>
    </row>
    <row r="174" spans="1:8" x14ac:dyDescent="0.25">
      <c r="A174" s="10"/>
      <c r="B174" s="9"/>
      <c r="C174" s="9"/>
      <c r="D174" s="9"/>
      <c r="E174" s="11"/>
      <c r="F174" s="12">
        <f>IF(C174="","",IFERROR(INDEX(Settings!$B$2:$B$21,MATCH(C174,Settings!$A$2:$A$21,0)),"?"))</f>
      </c>
      <c r="G174" s="12">
        <f>IF(A174="","",MONTH(A174))</f>
      </c>
      <c r="H174" s="12">
        <f>IF(A174="","",YEAR(A174))</f>
      </c>
    </row>
    <row r="175" spans="1:8" x14ac:dyDescent="0.25">
      <c r="A175" s="10"/>
      <c r="B175" s="9"/>
      <c r="C175" s="9"/>
      <c r="D175" s="9"/>
      <c r="E175" s="11"/>
      <c r="F175" s="12">
        <f>IF(C175="","",IFERROR(INDEX(Settings!$B$2:$B$21,MATCH(C175,Settings!$A$2:$A$21,0)),"?"))</f>
      </c>
      <c r="G175" s="12">
        <f>IF(A175="","",MONTH(A175))</f>
      </c>
      <c r="H175" s="12">
        <f>IF(A175="","",YEAR(A175))</f>
      </c>
    </row>
    <row r="176" spans="1:8" x14ac:dyDescent="0.25">
      <c r="A176" s="10"/>
      <c r="B176" s="9"/>
      <c r="C176" s="9"/>
      <c r="D176" s="9"/>
      <c r="E176" s="11"/>
      <c r="F176" s="12">
        <f>IF(C176="","",IFERROR(INDEX(Settings!$B$2:$B$21,MATCH(C176,Settings!$A$2:$A$21,0)),"?"))</f>
      </c>
      <c r="G176" s="12">
        <f>IF(A176="","",MONTH(A176))</f>
      </c>
      <c r="H176" s="12">
        <f>IF(A176="","",YEAR(A176))</f>
      </c>
    </row>
    <row r="177" spans="1:8" x14ac:dyDescent="0.25">
      <c r="A177" s="10"/>
      <c r="B177" s="9"/>
      <c r="C177" s="9"/>
      <c r="D177" s="9"/>
      <c r="E177" s="11"/>
      <c r="F177" s="12">
        <f>IF(C177="","",IFERROR(INDEX(Settings!$B$2:$B$21,MATCH(C177,Settings!$A$2:$A$21,0)),"?"))</f>
      </c>
      <c r="G177" s="12">
        <f>IF(A177="","",MONTH(A177))</f>
      </c>
      <c r="H177" s="12">
        <f>IF(A177="","",YEAR(A177))</f>
      </c>
    </row>
    <row r="178" spans="1:8" x14ac:dyDescent="0.25">
      <c r="A178" s="10"/>
      <c r="B178" s="9"/>
      <c r="C178" s="9"/>
      <c r="D178" s="9"/>
      <c r="E178" s="11"/>
      <c r="F178" s="12">
        <f>IF(C178="","",IFERROR(INDEX(Settings!$B$2:$B$21,MATCH(C178,Settings!$A$2:$A$21,0)),"?"))</f>
      </c>
      <c r="G178" s="12">
        <f>IF(A178="","",MONTH(A178))</f>
      </c>
      <c r="H178" s="12">
        <f>IF(A178="","",YEAR(A178))</f>
      </c>
    </row>
    <row r="179" spans="1:8" x14ac:dyDescent="0.25">
      <c r="A179" s="10"/>
      <c r="B179" s="9"/>
      <c r="C179" s="9"/>
      <c r="D179" s="9"/>
      <c r="E179" s="11"/>
      <c r="F179" s="12">
        <f>IF(C179="","",IFERROR(INDEX(Settings!$B$2:$B$21,MATCH(C179,Settings!$A$2:$A$21,0)),"?"))</f>
      </c>
      <c r="G179" s="12">
        <f>IF(A179="","",MONTH(A179))</f>
      </c>
      <c r="H179" s="12">
        <f>IF(A179="","",YEAR(A179))</f>
      </c>
    </row>
    <row r="180" spans="1:8" x14ac:dyDescent="0.25">
      <c r="A180" s="10"/>
      <c r="B180" s="9"/>
      <c r="C180" s="9"/>
      <c r="D180" s="9"/>
      <c r="E180" s="11"/>
      <c r="F180" s="12">
        <f>IF(C180="","",IFERROR(INDEX(Settings!$B$2:$B$21,MATCH(C180,Settings!$A$2:$A$21,0)),"?"))</f>
      </c>
      <c r="G180" s="12">
        <f>IF(A180="","",MONTH(A180))</f>
      </c>
      <c r="H180" s="12">
        <f>IF(A180="","",YEAR(A180))</f>
      </c>
    </row>
    <row r="181" spans="1:8" x14ac:dyDescent="0.25">
      <c r="A181" s="10"/>
      <c r="B181" s="9"/>
      <c r="C181" s="9"/>
      <c r="D181" s="9"/>
      <c r="E181" s="11"/>
      <c r="F181" s="12">
        <f>IF(C181="","",IFERROR(INDEX(Settings!$B$2:$B$21,MATCH(C181,Settings!$A$2:$A$21,0)),"?"))</f>
      </c>
      <c r="G181" s="12">
        <f>IF(A181="","",MONTH(A181))</f>
      </c>
      <c r="H181" s="12">
        <f>IF(A181="","",YEAR(A181))</f>
      </c>
    </row>
    <row r="182" spans="1:8" x14ac:dyDescent="0.25">
      <c r="A182" s="10"/>
      <c r="B182" s="9"/>
      <c r="C182" s="9"/>
      <c r="D182" s="9"/>
      <c r="E182" s="11"/>
      <c r="F182" s="12">
        <f>IF(C182="","",IFERROR(INDEX(Settings!$B$2:$B$21,MATCH(C182,Settings!$A$2:$A$21,0)),"?"))</f>
      </c>
      <c r="G182" s="12">
        <f>IF(A182="","",MONTH(A182))</f>
      </c>
      <c r="H182" s="12">
        <f>IF(A182="","",YEAR(A182))</f>
      </c>
    </row>
    <row r="183" spans="1:8" x14ac:dyDescent="0.25">
      <c r="A183" s="10"/>
      <c r="B183" s="9"/>
      <c r="C183" s="9"/>
      <c r="D183" s="9"/>
      <c r="E183" s="11"/>
      <c r="F183" s="12">
        <f>IF(C183="","",IFERROR(INDEX(Settings!$B$2:$B$21,MATCH(C183,Settings!$A$2:$A$21,0)),"?"))</f>
      </c>
      <c r="G183" s="12">
        <f>IF(A183="","",MONTH(A183))</f>
      </c>
      <c r="H183" s="12">
        <f>IF(A183="","",YEAR(A183))</f>
      </c>
    </row>
    <row r="184" spans="1:8" x14ac:dyDescent="0.25">
      <c r="A184" s="10"/>
      <c r="B184" s="9"/>
      <c r="C184" s="9"/>
      <c r="D184" s="9"/>
      <c r="E184" s="11"/>
      <c r="F184" s="12">
        <f>IF(C184="","",IFERROR(INDEX(Settings!$B$2:$B$21,MATCH(C184,Settings!$A$2:$A$21,0)),"?"))</f>
      </c>
      <c r="G184" s="12">
        <f>IF(A184="","",MONTH(A184))</f>
      </c>
      <c r="H184" s="12">
        <f>IF(A184="","",YEAR(A184))</f>
      </c>
    </row>
    <row r="185" spans="1:8" x14ac:dyDescent="0.25">
      <c r="A185" s="10"/>
      <c r="B185" s="9"/>
      <c r="C185" s="9"/>
      <c r="D185" s="9"/>
      <c r="E185" s="11"/>
      <c r="F185" s="12">
        <f>IF(C185="","",IFERROR(INDEX(Settings!$B$2:$B$21,MATCH(C185,Settings!$A$2:$A$21,0)),"?"))</f>
      </c>
      <c r="G185" s="12">
        <f>IF(A185="","",MONTH(A185))</f>
      </c>
      <c r="H185" s="12">
        <f>IF(A185="","",YEAR(A185))</f>
      </c>
    </row>
    <row r="186" spans="1:8" x14ac:dyDescent="0.25">
      <c r="A186" s="10"/>
      <c r="B186" s="9"/>
      <c r="C186" s="9"/>
      <c r="D186" s="9"/>
      <c r="E186" s="11"/>
      <c r="F186" s="12">
        <f>IF(C186="","",IFERROR(INDEX(Settings!$B$2:$B$21,MATCH(C186,Settings!$A$2:$A$21,0)),"?"))</f>
      </c>
      <c r="G186" s="12">
        <f>IF(A186="","",MONTH(A186))</f>
      </c>
      <c r="H186" s="12">
        <f>IF(A186="","",YEAR(A186))</f>
      </c>
    </row>
    <row r="187" spans="1:8" x14ac:dyDescent="0.25">
      <c r="A187" s="10"/>
      <c r="B187" s="9"/>
      <c r="C187" s="9"/>
      <c r="D187" s="9"/>
      <c r="E187" s="11"/>
      <c r="F187" s="12">
        <f>IF(C187="","",IFERROR(INDEX(Settings!$B$2:$B$21,MATCH(C187,Settings!$A$2:$A$21,0)),"?"))</f>
      </c>
      <c r="G187" s="12">
        <f>IF(A187="","",MONTH(A187))</f>
      </c>
      <c r="H187" s="12">
        <f>IF(A187="","",YEAR(A187))</f>
      </c>
    </row>
    <row r="188" spans="1:8" x14ac:dyDescent="0.25">
      <c r="A188" s="10"/>
      <c r="B188" s="9"/>
      <c r="C188" s="9"/>
      <c r="D188" s="9"/>
      <c r="E188" s="11"/>
      <c r="F188" s="12">
        <f>IF(C188="","",IFERROR(INDEX(Settings!$B$2:$B$21,MATCH(C188,Settings!$A$2:$A$21,0)),"?"))</f>
      </c>
      <c r="G188" s="12">
        <f>IF(A188="","",MONTH(A188))</f>
      </c>
      <c r="H188" s="12">
        <f>IF(A188="","",YEAR(A188))</f>
      </c>
    </row>
    <row r="189" spans="1:8" x14ac:dyDescent="0.25">
      <c r="A189" s="10"/>
      <c r="B189" s="9"/>
      <c r="C189" s="9"/>
      <c r="D189" s="9"/>
      <c r="E189" s="11"/>
      <c r="F189" s="12">
        <f>IF(C189="","",IFERROR(INDEX(Settings!$B$2:$B$21,MATCH(C189,Settings!$A$2:$A$21,0)),"?"))</f>
      </c>
      <c r="G189" s="12">
        <f>IF(A189="","",MONTH(A189))</f>
      </c>
      <c r="H189" s="12">
        <f>IF(A189="","",YEAR(A189))</f>
      </c>
    </row>
    <row r="190" spans="1:8" x14ac:dyDescent="0.25">
      <c r="A190" s="10"/>
      <c r="B190" s="9"/>
      <c r="C190" s="9"/>
      <c r="D190" s="9"/>
      <c r="E190" s="11"/>
      <c r="F190" s="12">
        <f>IF(C190="","",IFERROR(INDEX(Settings!$B$2:$B$21,MATCH(C190,Settings!$A$2:$A$21,0)),"?"))</f>
      </c>
      <c r="G190" s="12">
        <f>IF(A190="","",MONTH(A190))</f>
      </c>
      <c r="H190" s="12">
        <f>IF(A190="","",YEAR(A190))</f>
      </c>
    </row>
    <row r="191" spans="1:8" x14ac:dyDescent="0.25">
      <c r="A191" s="10"/>
      <c r="B191" s="9"/>
      <c r="C191" s="9"/>
      <c r="D191" s="9"/>
      <c r="E191" s="11"/>
      <c r="F191" s="12">
        <f>IF(C191="","",IFERROR(INDEX(Settings!$B$2:$B$21,MATCH(C191,Settings!$A$2:$A$21,0)),"?"))</f>
      </c>
      <c r="G191" s="12">
        <f>IF(A191="","",MONTH(A191))</f>
      </c>
      <c r="H191" s="12">
        <f>IF(A191="","",YEAR(A191))</f>
      </c>
    </row>
    <row r="192" spans="1:8" x14ac:dyDescent="0.25">
      <c r="A192" s="10"/>
      <c r="B192" s="9"/>
      <c r="C192" s="9"/>
      <c r="D192" s="9"/>
      <c r="E192" s="11"/>
      <c r="F192" s="12">
        <f>IF(C192="","",IFERROR(INDEX(Settings!$B$2:$B$21,MATCH(C192,Settings!$A$2:$A$21,0)),"?"))</f>
      </c>
      <c r="G192" s="12">
        <f>IF(A192="","",MONTH(A192))</f>
      </c>
      <c r="H192" s="12">
        <f>IF(A192="","",YEAR(A192))</f>
      </c>
    </row>
    <row r="193" spans="1:8" x14ac:dyDescent="0.25">
      <c r="A193" s="10"/>
      <c r="B193" s="9"/>
      <c r="C193" s="9"/>
      <c r="D193" s="9"/>
      <c r="E193" s="11"/>
      <c r="F193" s="12">
        <f>IF(C193="","",IFERROR(INDEX(Settings!$B$2:$B$21,MATCH(C193,Settings!$A$2:$A$21,0)),"?"))</f>
      </c>
      <c r="G193" s="12">
        <f>IF(A193="","",MONTH(A193))</f>
      </c>
      <c r="H193" s="12">
        <f>IF(A193="","",YEAR(A193))</f>
      </c>
    </row>
    <row r="194" spans="1:8" x14ac:dyDescent="0.25">
      <c r="A194" s="10"/>
      <c r="B194" s="9"/>
      <c r="C194" s="9"/>
      <c r="D194" s="9"/>
      <c r="E194" s="11"/>
      <c r="F194" s="12">
        <f>IF(C194="","",IFERROR(INDEX(Settings!$B$2:$B$21,MATCH(C194,Settings!$A$2:$A$21,0)),"?"))</f>
      </c>
      <c r="G194" s="12">
        <f>IF(A194="","",MONTH(A194))</f>
      </c>
      <c r="H194" s="12">
        <f>IF(A194="","",YEAR(A194))</f>
      </c>
    </row>
    <row r="195" spans="1:8" x14ac:dyDescent="0.25">
      <c r="A195" s="10"/>
      <c r="B195" s="9"/>
      <c r="C195" s="9"/>
      <c r="D195" s="9"/>
      <c r="E195" s="11"/>
      <c r="F195" s="12">
        <f>IF(C195="","",IFERROR(INDEX(Settings!$B$2:$B$21,MATCH(C195,Settings!$A$2:$A$21,0)),"?"))</f>
      </c>
      <c r="G195" s="12">
        <f>IF(A195="","",MONTH(A195))</f>
      </c>
      <c r="H195" s="12">
        <f>IF(A195="","",YEAR(A195))</f>
      </c>
    </row>
    <row r="196" spans="1:8" x14ac:dyDescent="0.25">
      <c r="A196" s="10"/>
      <c r="B196" s="9"/>
      <c r="C196" s="9"/>
      <c r="D196" s="9"/>
      <c r="E196" s="11"/>
      <c r="F196" s="12">
        <f>IF(C196="","",IFERROR(INDEX(Settings!$B$2:$B$21,MATCH(C196,Settings!$A$2:$A$21,0)),"?"))</f>
      </c>
      <c r="G196" s="12">
        <f>IF(A196="","",MONTH(A196))</f>
      </c>
      <c r="H196" s="12">
        <f>IF(A196="","",YEAR(A196))</f>
      </c>
    </row>
    <row r="197" spans="1:8" x14ac:dyDescent="0.25">
      <c r="A197" s="10"/>
      <c r="B197" s="9"/>
      <c r="C197" s="9"/>
      <c r="D197" s="9"/>
      <c r="E197" s="11"/>
      <c r="F197" s="12">
        <f>IF(C197="","",IFERROR(INDEX(Settings!$B$2:$B$21,MATCH(C197,Settings!$A$2:$A$21,0)),"?"))</f>
      </c>
      <c r="G197" s="12">
        <f>IF(A197="","",MONTH(A197))</f>
      </c>
      <c r="H197" s="12">
        <f>IF(A197="","",YEAR(A197))</f>
      </c>
    </row>
    <row r="198" spans="1:8" x14ac:dyDescent="0.25">
      <c r="A198" s="10"/>
      <c r="B198" s="9"/>
      <c r="C198" s="9"/>
      <c r="D198" s="9"/>
      <c r="E198" s="11"/>
      <c r="F198" s="12">
        <f>IF(C198="","",IFERROR(INDEX(Settings!$B$2:$B$21,MATCH(C198,Settings!$A$2:$A$21,0)),"?"))</f>
      </c>
      <c r="G198" s="12">
        <f>IF(A198="","",MONTH(A198))</f>
      </c>
      <c r="H198" s="12">
        <f>IF(A198="","",YEAR(A198))</f>
      </c>
    </row>
    <row r="199" spans="1:8" x14ac:dyDescent="0.25">
      <c r="A199" s="10"/>
      <c r="B199" s="9"/>
      <c r="C199" s="9"/>
      <c r="D199" s="9"/>
      <c r="E199" s="11"/>
      <c r="F199" s="12">
        <f>IF(C199="","",IFERROR(INDEX(Settings!$B$2:$B$21,MATCH(C199,Settings!$A$2:$A$21,0)),"?"))</f>
      </c>
      <c r="G199" s="12">
        <f>IF(A199="","",MONTH(A199))</f>
      </c>
      <c r="H199" s="12">
        <f>IF(A199="","",YEAR(A199))</f>
      </c>
    </row>
    <row r="200" spans="1:8" x14ac:dyDescent="0.25">
      <c r="A200" s="10"/>
      <c r="B200" s="9"/>
      <c r="C200" s="9"/>
      <c r="D200" s="9"/>
      <c r="E200" s="11"/>
      <c r="F200" s="12">
        <f>IF(C200="","",IFERROR(INDEX(Settings!$B$2:$B$21,MATCH(C200,Settings!$A$2:$A$21,0)),"?"))</f>
      </c>
      <c r="G200" s="12">
        <f>IF(A200="","",MONTH(A200))</f>
      </c>
      <c r="H200" s="12">
        <f>IF(A200="","",YEAR(A200))</f>
      </c>
    </row>
    <row r="201" spans="1:8" x14ac:dyDescent="0.25">
      <c r="A201" s="10"/>
      <c r="B201" s="9"/>
      <c r="C201" s="9"/>
      <c r="D201" s="9"/>
      <c r="E201" s="11"/>
      <c r="F201" s="12">
        <f>IF(C201="","",IFERROR(INDEX(Settings!$B$2:$B$21,MATCH(C201,Settings!$A$2:$A$21,0)),"?"))</f>
      </c>
      <c r="G201" s="12">
        <f>IF(A201="","",MONTH(A201))</f>
      </c>
      <c r="H201" s="12">
        <f>IF(A201="","",YEAR(A201))</f>
      </c>
    </row>
    <row r="202" spans="1:8" x14ac:dyDescent="0.25">
      <c r="A202" s="10"/>
      <c r="B202" s="9"/>
      <c r="C202" s="9"/>
      <c r="D202" s="9"/>
      <c r="E202" s="11"/>
      <c r="F202" s="12">
        <f>IF(C202="","",IFERROR(INDEX(Settings!$B$2:$B$21,MATCH(C202,Settings!$A$2:$A$21,0)),"?"))</f>
      </c>
      <c r="G202" s="12">
        <f>IF(A202="","",MONTH(A202))</f>
      </c>
      <c r="H202" s="12">
        <f>IF(A202="","",YEAR(A202))</f>
      </c>
    </row>
    <row r="203" spans="1:8" x14ac:dyDescent="0.25">
      <c r="A203" s="10"/>
      <c r="B203" s="9"/>
      <c r="C203" s="9"/>
      <c r="D203" s="9"/>
      <c r="E203" s="11"/>
      <c r="F203" s="12">
        <f>IF(C203="","",IFERROR(INDEX(Settings!$B$2:$B$21,MATCH(C203,Settings!$A$2:$A$21,0)),"?"))</f>
      </c>
      <c r="G203" s="12">
        <f>IF(A203="","",MONTH(A203))</f>
      </c>
      <c r="H203" s="12">
        <f>IF(A203="","",YEAR(A203))</f>
      </c>
    </row>
    <row r="204" spans="1:8" x14ac:dyDescent="0.25">
      <c r="A204" s="10"/>
      <c r="B204" s="9"/>
      <c r="C204" s="9"/>
      <c r="D204" s="9"/>
      <c r="E204" s="11"/>
      <c r="F204" s="12">
        <f>IF(C204="","",IFERROR(INDEX(Settings!$B$2:$B$21,MATCH(C204,Settings!$A$2:$A$21,0)),"?"))</f>
      </c>
      <c r="G204" s="12">
        <f>IF(A204="","",MONTH(A204))</f>
      </c>
      <c r="H204" s="12">
        <f>IF(A204="","",YEAR(A204))</f>
      </c>
    </row>
    <row r="205" spans="1:8" x14ac:dyDescent="0.25">
      <c r="A205" s="10"/>
      <c r="B205" s="9"/>
      <c r="C205" s="9"/>
      <c r="D205" s="9"/>
      <c r="E205" s="11"/>
      <c r="F205" s="12">
        <f>IF(C205="","",IFERROR(INDEX(Settings!$B$2:$B$21,MATCH(C205,Settings!$A$2:$A$21,0)),"?"))</f>
      </c>
      <c r="G205" s="12">
        <f>IF(A205="","",MONTH(A205))</f>
      </c>
      <c r="H205" s="12">
        <f>IF(A205="","",YEAR(A205))</f>
      </c>
    </row>
    <row r="206" spans="1:8" x14ac:dyDescent="0.25">
      <c r="A206" s="10"/>
      <c r="B206" s="9"/>
      <c r="C206" s="9"/>
      <c r="D206" s="9"/>
      <c r="E206" s="11"/>
      <c r="F206" s="12">
        <f>IF(C206="","",IFERROR(INDEX(Settings!$B$2:$B$21,MATCH(C206,Settings!$A$2:$A$21,0)),"?"))</f>
      </c>
      <c r="G206" s="12">
        <f>IF(A206="","",MONTH(A206))</f>
      </c>
      <c r="H206" s="12">
        <f>IF(A206="","",YEAR(A206))</f>
      </c>
    </row>
    <row r="207" spans="1:8" x14ac:dyDescent="0.25">
      <c r="A207" s="10"/>
      <c r="B207" s="9"/>
      <c r="C207" s="9"/>
      <c r="D207" s="9"/>
      <c r="E207" s="11"/>
      <c r="F207" s="12">
        <f>IF(C207="","",IFERROR(INDEX(Settings!$B$2:$B$21,MATCH(C207,Settings!$A$2:$A$21,0)),"?"))</f>
      </c>
      <c r="G207" s="12">
        <f>IF(A207="","",MONTH(A207))</f>
      </c>
      <c r="H207" s="12">
        <f>IF(A207="","",YEAR(A207))</f>
      </c>
    </row>
    <row r="208" spans="1:8" x14ac:dyDescent="0.25">
      <c r="A208" s="10"/>
      <c r="B208" s="9"/>
      <c r="C208" s="9"/>
      <c r="D208" s="9"/>
      <c r="E208" s="11"/>
      <c r="F208" s="12">
        <f>IF(C208="","",IFERROR(INDEX(Settings!$B$2:$B$21,MATCH(C208,Settings!$A$2:$A$21,0)),"?"))</f>
      </c>
      <c r="G208" s="12">
        <f>IF(A208="","",MONTH(A208))</f>
      </c>
      <c r="H208" s="12">
        <f>IF(A208="","",YEAR(A208))</f>
      </c>
    </row>
    <row r="209" spans="1:8" x14ac:dyDescent="0.25">
      <c r="A209" s="10"/>
      <c r="B209" s="9"/>
      <c r="C209" s="9"/>
      <c r="D209" s="9"/>
      <c r="E209" s="11"/>
      <c r="F209" s="12">
        <f>IF(C209="","",IFERROR(INDEX(Settings!$B$2:$B$21,MATCH(C209,Settings!$A$2:$A$21,0)),"?"))</f>
      </c>
      <c r="G209" s="12">
        <f>IF(A209="","",MONTH(A209))</f>
      </c>
      <c r="H209" s="12">
        <f>IF(A209="","",YEAR(A209))</f>
      </c>
    </row>
    <row r="210" spans="1:8" x14ac:dyDescent="0.25">
      <c r="A210" s="10"/>
      <c r="B210" s="9"/>
      <c r="C210" s="9"/>
      <c r="D210" s="9"/>
      <c r="E210" s="11"/>
      <c r="F210" s="12">
        <f>IF(C210="","",IFERROR(INDEX(Settings!$B$2:$B$21,MATCH(C210,Settings!$A$2:$A$21,0)),"?"))</f>
      </c>
      <c r="G210" s="12">
        <f>IF(A210="","",MONTH(A210))</f>
      </c>
      <c r="H210" s="12">
        <f>IF(A210="","",YEAR(A210))</f>
      </c>
    </row>
    <row r="211" spans="1:8" x14ac:dyDescent="0.25">
      <c r="A211" s="10"/>
      <c r="B211" s="9"/>
      <c r="C211" s="9"/>
      <c r="D211" s="9"/>
      <c r="E211" s="11"/>
      <c r="F211" s="12">
        <f>IF(C211="","",IFERROR(INDEX(Settings!$B$2:$B$21,MATCH(C211,Settings!$A$2:$A$21,0)),"?"))</f>
      </c>
      <c r="G211" s="12">
        <f>IF(A211="","",MONTH(A211))</f>
      </c>
      <c r="H211" s="12">
        <f>IF(A211="","",YEAR(A211))</f>
      </c>
    </row>
    <row r="212" spans="1:8" x14ac:dyDescent="0.25">
      <c r="A212" s="10"/>
      <c r="B212" s="9"/>
      <c r="C212" s="9"/>
      <c r="D212" s="9"/>
      <c r="E212" s="11"/>
      <c r="F212" s="12">
        <f>IF(C212="","",IFERROR(INDEX(Settings!$B$2:$B$21,MATCH(C212,Settings!$A$2:$A$21,0)),"?"))</f>
      </c>
      <c r="G212" s="12">
        <f>IF(A212="","",MONTH(A212))</f>
      </c>
      <c r="H212" s="12">
        <f>IF(A212="","",YEAR(A212))</f>
      </c>
    </row>
    <row r="213" spans="1:8" x14ac:dyDescent="0.25">
      <c r="A213" s="10"/>
      <c r="B213" s="9"/>
      <c r="C213" s="9"/>
      <c r="D213" s="9"/>
      <c r="E213" s="11"/>
      <c r="F213" s="12">
        <f>IF(C213="","",IFERROR(INDEX(Settings!$B$2:$B$21,MATCH(C213,Settings!$A$2:$A$21,0)),"?"))</f>
      </c>
      <c r="G213" s="12">
        <f>IF(A213="","",MONTH(A213))</f>
      </c>
      <c r="H213" s="12">
        <f>IF(A213="","",YEAR(A213))</f>
      </c>
    </row>
    <row r="214" spans="1:8" x14ac:dyDescent="0.25">
      <c r="A214" s="10"/>
      <c r="B214" s="9"/>
      <c r="C214" s="9"/>
      <c r="D214" s="9"/>
      <c r="E214" s="11"/>
      <c r="F214" s="12">
        <f>IF(C214="","",IFERROR(INDEX(Settings!$B$2:$B$21,MATCH(C214,Settings!$A$2:$A$21,0)),"?"))</f>
      </c>
      <c r="G214" s="12">
        <f>IF(A214="","",MONTH(A214))</f>
      </c>
      <c r="H214" s="12">
        <f>IF(A214="","",YEAR(A214))</f>
      </c>
    </row>
    <row r="215" spans="1:8" x14ac:dyDescent="0.25">
      <c r="A215" s="10"/>
      <c r="B215" s="9"/>
      <c r="C215" s="9"/>
      <c r="D215" s="9"/>
      <c r="E215" s="11"/>
      <c r="F215" s="12">
        <f>IF(C215="","",IFERROR(INDEX(Settings!$B$2:$B$21,MATCH(C215,Settings!$A$2:$A$21,0)),"?"))</f>
      </c>
      <c r="G215" s="12">
        <f>IF(A215="","",MONTH(A215))</f>
      </c>
      <c r="H215" s="12">
        <f>IF(A215="","",YEAR(A215))</f>
      </c>
    </row>
    <row r="216" spans="1:8" x14ac:dyDescent="0.25">
      <c r="A216" s="10"/>
      <c r="B216" s="9"/>
      <c r="C216" s="9"/>
      <c r="D216" s="9"/>
      <c r="E216" s="11"/>
      <c r="F216" s="12">
        <f>IF(C216="","",IFERROR(INDEX(Settings!$B$2:$B$21,MATCH(C216,Settings!$A$2:$A$21,0)),"?"))</f>
      </c>
      <c r="G216" s="12">
        <f>IF(A216="","",MONTH(A216))</f>
      </c>
      <c r="H216" s="12">
        <f>IF(A216="","",YEAR(A216))</f>
      </c>
    </row>
    <row r="217" spans="1:8" x14ac:dyDescent="0.25">
      <c r="A217" s="10"/>
      <c r="B217" s="9"/>
      <c r="C217" s="9"/>
      <c r="D217" s="9"/>
      <c r="E217" s="11"/>
      <c r="F217" s="12">
        <f>IF(C217="","",IFERROR(INDEX(Settings!$B$2:$B$21,MATCH(C217,Settings!$A$2:$A$21,0)),"?"))</f>
      </c>
      <c r="G217" s="12">
        <f>IF(A217="","",MONTH(A217))</f>
      </c>
      <c r="H217" s="12">
        <f>IF(A217="","",YEAR(A217))</f>
      </c>
    </row>
    <row r="218" spans="1:8" x14ac:dyDescent="0.25">
      <c r="A218" s="10"/>
      <c r="B218" s="9"/>
      <c r="C218" s="9"/>
      <c r="D218" s="9"/>
      <c r="E218" s="11"/>
      <c r="F218" s="12">
        <f>IF(C218="","",IFERROR(INDEX(Settings!$B$2:$B$21,MATCH(C218,Settings!$A$2:$A$21,0)),"?"))</f>
      </c>
      <c r="G218" s="12">
        <f>IF(A218="","",MONTH(A218))</f>
      </c>
      <c r="H218" s="12">
        <f>IF(A218="","",YEAR(A218))</f>
      </c>
    </row>
    <row r="219" spans="1:8" x14ac:dyDescent="0.25">
      <c r="A219" s="10"/>
      <c r="B219" s="9"/>
      <c r="C219" s="9"/>
      <c r="D219" s="9"/>
      <c r="E219" s="11"/>
      <c r="F219" s="12">
        <f>IF(C219="","",IFERROR(INDEX(Settings!$B$2:$B$21,MATCH(C219,Settings!$A$2:$A$21,0)),"?"))</f>
      </c>
      <c r="G219" s="12">
        <f>IF(A219="","",MONTH(A219))</f>
      </c>
      <c r="H219" s="12">
        <f>IF(A219="","",YEAR(A219))</f>
      </c>
    </row>
    <row r="220" spans="1:8" x14ac:dyDescent="0.25">
      <c r="A220" s="10"/>
      <c r="B220" s="9"/>
      <c r="C220" s="9"/>
      <c r="D220" s="9"/>
      <c r="E220" s="11"/>
      <c r="F220" s="12">
        <f>IF(C220="","",IFERROR(INDEX(Settings!$B$2:$B$21,MATCH(C220,Settings!$A$2:$A$21,0)),"?"))</f>
      </c>
      <c r="G220" s="12">
        <f>IF(A220="","",MONTH(A220))</f>
      </c>
      <c r="H220" s="12">
        <f>IF(A220="","",YEAR(A220))</f>
      </c>
    </row>
    <row r="221" spans="1:8" x14ac:dyDescent="0.25">
      <c r="A221" s="10"/>
      <c r="B221" s="9"/>
      <c r="C221" s="9"/>
      <c r="D221" s="9"/>
      <c r="E221" s="11"/>
      <c r="F221" s="12">
        <f>IF(C221="","",IFERROR(INDEX(Settings!$B$2:$B$21,MATCH(C221,Settings!$A$2:$A$21,0)),"?"))</f>
      </c>
      <c r="G221" s="12">
        <f>IF(A221="","",MONTH(A221))</f>
      </c>
      <c r="H221" s="12">
        <f>IF(A221="","",YEAR(A221))</f>
      </c>
    </row>
    <row r="222" spans="1:8" x14ac:dyDescent="0.25">
      <c r="A222" s="10"/>
      <c r="B222" s="9"/>
      <c r="C222" s="9"/>
      <c r="D222" s="9"/>
      <c r="E222" s="11"/>
      <c r="F222" s="12">
        <f>IF(C222="","",IFERROR(INDEX(Settings!$B$2:$B$21,MATCH(C222,Settings!$A$2:$A$21,0)),"?"))</f>
      </c>
      <c r="G222" s="12">
        <f>IF(A222="","",MONTH(A222))</f>
      </c>
      <c r="H222" s="12">
        <f>IF(A222="","",YEAR(A222))</f>
      </c>
    </row>
    <row r="223" spans="1:8" x14ac:dyDescent="0.25">
      <c r="A223" s="10"/>
      <c r="B223" s="9"/>
      <c r="C223" s="9"/>
      <c r="D223" s="9"/>
      <c r="E223" s="11"/>
      <c r="F223" s="12">
        <f>IF(C223="","",IFERROR(INDEX(Settings!$B$2:$B$21,MATCH(C223,Settings!$A$2:$A$21,0)),"?"))</f>
      </c>
      <c r="G223" s="12">
        <f>IF(A223="","",MONTH(A223))</f>
      </c>
      <c r="H223" s="12">
        <f>IF(A223="","",YEAR(A223))</f>
      </c>
    </row>
    <row r="224" spans="1:8" x14ac:dyDescent="0.25">
      <c r="A224" s="10"/>
      <c r="B224" s="9"/>
      <c r="C224" s="9"/>
      <c r="D224" s="9"/>
      <c r="E224" s="11"/>
      <c r="F224" s="12">
        <f>IF(C224="","",IFERROR(INDEX(Settings!$B$2:$B$21,MATCH(C224,Settings!$A$2:$A$21,0)),"?"))</f>
      </c>
      <c r="G224" s="12">
        <f>IF(A224="","",MONTH(A224))</f>
      </c>
      <c r="H224" s="12">
        <f>IF(A224="","",YEAR(A224))</f>
      </c>
    </row>
    <row r="225" spans="1:8" x14ac:dyDescent="0.25">
      <c r="A225" s="10"/>
      <c r="B225" s="9"/>
      <c r="C225" s="9"/>
      <c r="D225" s="9"/>
      <c r="E225" s="11"/>
      <c r="F225" s="12">
        <f>IF(C225="","",IFERROR(INDEX(Settings!$B$2:$B$21,MATCH(C225,Settings!$A$2:$A$21,0)),"?"))</f>
      </c>
      <c r="G225" s="12">
        <f>IF(A225="","",MONTH(A225))</f>
      </c>
      <c r="H225" s="12">
        <f>IF(A225="","",YEAR(A225))</f>
      </c>
    </row>
    <row r="226" spans="1:8" x14ac:dyDescent="0.25">
      <c r="A226" s="10"/>
      <c r="B226" s="9"/>
      <c r="C226" s="9"/>
      <c r="D226" s="9"/>
      <c r="E226" s="11"/>
      <c r="F226" s="12">
        <f>IF(C226="","",IFERROR(INDEX(Settings!$B$2:$B$21,MATCH(C226,Settings!$A$2:$A$21,0)),"?"))</f>
      </c>
      <c r="G226" s="12">
        <f>IF(A226="","",MONTH(A226))</f>
      </c>
      <c r="H226" s="12">
        <f>IF(A226="","",YEAR(A226))</f>
      </c>
    </row>
    <row r="227" spans="1:8" x14ac:dyDescent="0.25">
      <c r="A227" s="10"/>
      <c r="B227" s="9"/>
      <c r="C227" s="9"/>
      <c r="D227" s="9"/>
      <c r="E227" s="11"/>
      <c r="F227" s="12">
        <f>IF(C227="","",IFERROR(INDEX(Settings!$B$2:$B$21,MATCH(C227,Settings!$A$2:$A$21,0)),"?"))</f>
      </c>
      <c r="G227" s="12">
        <f>IF(A227="","",MONTH(A227))</f>
      </c>
      <c r="H227" s="12">
        <f>IF(A227="","",YEAR(A227))</f>
      </c>
    </row>
    <row r="228" spans="1:8" x14ac:dyDescent="0.25">
      <c r="A228" s="10"/>
      <c r="B228" s="9"/>
      <c r="C228" s="9"/>
      <c r="D228" s="9"/>
      <c r="E228" s="11"/>
      <c r="F228" s="12">
        <f>IF(C228="","",IFERROR(INDEX(Settings!$B$2:$B$21,MATCH(C228,Settings!$A$2:$A$21,0)),"?"))</f>
      </c>
      <c r="G228" s="12">
        <f>IF(A228="","",MONTH(A228))</f>
      </c>
      <c r="H228" s="12">
        <f>IF(A228="","",YEAR(A228))</f>
      </c>
    </row>
    <row r="229" spans="1:8" x14ac:dyDescent="0.25">
      <c r="A229" s="10"/>
      <c r="B229" s="9"/>
      <c r="C229" s="9"/>
      <c r="D229" s="9"/>
      <c r="E229" s="11"/>
      <c r="F229" s="12">
        <f>IF(C229="","",IFERROR(INDEX(Settings!$B$2:$B$21,MATCH(C229,Settings!$A$2:$A$21,0)),"?"))</f>
      </c>
      <c r="G229" s="12">
        <f>IF(A229="","",MONTH(A229))</f>
      </c>
      <c r="H229" s="12">
        <f>IF(A229="","",YEAR(A229))</f>
      </c>
    </row>
    <row r="230" spans="1:8" x14ac:dyDescent="0.25">
      <c r="A230" s="10"/>
      <c r="B230" s="9"/>
      <c r="C230" s="9"/>
      <c r="D230" s="9"/>
      <c r="E230" s="11"/>
      <c r="F230" s="12">
        <f>IF(C230="","",IFERROR(INDEX(Settings!$B$2:$B$21,MATCH(C230,Settings!$A$2:$A$21,0)),"?"))</f>
      </c>
      <c r="G230" s="12">
        <f>IF(A230="","",MONTH(A230))</f>
      </c>
      <c r="H230" s="12">
        <f>IF(A230="","",YEAR(A230))</f>
      </c>
    </row>
    <row r="231" spans="1:8" x14ac:dyDescent="0.25">
      <c r="A231" s="10"/>
      <c r="B231" s="9"/>
      <c r="C231" s="9"/>
      <c r="D231" s="9"/>
      <c r="E231" s="11"/>
      <c r="F231" s="12">
        <f>IF(C231="","",IFERROR(INDEX(Settings!$B$2:$B$21,MATCH(C231,Settings!$A$2:$A$21,0)),"?"))</f>
      </c>
      <c r="G231" s="12">
        <f>IF(A231="","",MONTH(A231))</f>
      </c>
      <c r="H231" s="12">
        <f>IF(A231="","",YEAR(A231))</f>
      </c>
    </row>
    <row r="232" spans="1:8" x14ac:dyDescent="0.25">
      <c r="A232" s="10"/>
      <c r="B232" s="9"/>
      <c r="C232" s="9"/>
      <c r="D232" s="9"/>
      <c r="E232" s="11"/>
      <c r="F232" s="12">
        <f>IF(C232="","",IFERROR(INDEX(Settings!$B$2:$B$21,MATCH(C232,Settings!$A$2:$A$21,0)),"?"))</f>
      </c>
      <c r="G232" s="12">
        <f>IF(A232="","",MONTH(A232))</f>
      </c>
      <c r="H232" s="12">
        <f>IF(A232="","",YEAR(A232))</f>
      </c>
    </row>
    <row r="233" spans="1:8" x14ac:dyDescent="0.25">
      <c r="A233" s="10"/>
      <c r="B233" s="9"/>
      <c r="C233" s="9"/>
      <c r="D233" s="9"/>
      <c r="E233" s="11"/>
      <c r="F233" s="12">
        <f>IF(C233="","",IFERROR(INDEX(Settings!$B$2:$B$21,MATCH(C233,Settings!$A$2:$A$21,0)),"?"))</f>
      </c>
      <c r="G233" s="12">
        <f>IF(A233="","",MONTH(A233))</f>
      </c>
      <c r="H233" s="12">
        <f>IF(A233="","",YEAR(A233))</f>
      </c>
    </row>
    <row r="234" spans="1:8" x14ac:dyDescent="0.25">
      <c r="A234" s="10"/>
      <c r="B234" s="9"/>
      <c r="C234" s="9"/>
      <c r="D234" s="9"/>
      <c r="E234" s="11"/>
      <c r="F234" s="12">
        <f>IF(C234="","",IFERROR(INDEX(Settings!$B$2:$B$21,MATCH(C234,Settings!$A$2:$A$21,0)),"?"))</f>
      </c>
      <c r="G234" s="12">
        <f>IF(A234="","",MONTH(A234))</f>
      </c>
      <c r="H234" s="12">
        <f>IF(A234="","",YEAR(A234))</f>
      </c>
    </row>
    <row r="235" spans="1:8" x14ac:dyDescent="0.25">
      <c r="A235" s="10"/>
      <c r="B235" s="9"/>
      <c r="C235" s="9"/>
      <c r="D235" s="9"/>
      <c r="E235" s="11"/>
      <c r="F235" s="12">
        <f>IF(C235="","",IFERROR(INDEX(Settings!$B$2:$B$21,MATCH(C235,Settings!$A$2:$A$21,0)),"?"))</f>
      </c>
      <c r="G235" s="12">
        <f>IF(A235="","",MONTH(A235))</f>
      </c>
      <c r="H235" s="12">
        <f>IF(A235="","",YEAR(A235))</f>
      </c>
    </row>
    <row r="236" spans="1:8" x14ac:dyDescent="0.25">
      <c r="A236" s="10"/>
      <c r="B236" s="9"/>
      <c r="C236" s="9"/>
      <c r="D236" s="9"/>
      <c r="E236" s="11"/>
      <c r="F236" s="12">
        <f>IF(C236="","",IFERROR(INDEX(Settings!$B$2:$B$21,MATCH(C236,Settings!$A$2:$A$21,0)),"?"))</f>
      </c>
      <c r="G236" s="12">
        <f>IF(A236="","",MONTH(A236))</f>
      </c>
      <c r="H236" s="12">
        <f>IF(A236="","",YEAR(A236))</f>
      </c>
    </row>
    <row r="237" spans="1:8" x14ac:dyDescent="0.25">
      <c r="A237" s="10"/>
      <c r="B237" s="9"/>
      <c r="C237" s="9"/>
      <c r="D237" s="9"/>
      <c r="E237" s="11"/>
      <c r="F237" s="12">
        <f>IF(C237="","",IFERROR(INDEX(Settings!$B$2:$B$21,MATCH(C237,Settings!$A$2:$A$21,0)),"?"))</f>
      </c>
      <c r="G237" s="12">
        <f>IF(A237="","",MONTH(A237))</f>
      </c>
      <c r="H237" s="12">
        <f>IF(A237="","",YEAR(A237))</f>
      </c>
    </row>
    <row r="238" spans="1:8" x14ac:dyDescent="0.25">
      <c r="A238" s="10"/>
      <c r="B238" s="9"/>
      <c r="C238" s="9"/>
      <c r="D238" s="9"/>
      <c r="E238" s="11"/>
      <c r="F238" s="12">
        <f>IF(C238="","",IFERROR(INDEX(Settings!$B$2:$B$21,MATCH(C238,Settings!$A$2:$A$21,0)),"?"))</f>
      </c>
      <c r="G238" s="12">
        <f>IF(A238="","",MONTH(A238))</f>
      </c>
      <c r="H238" s="12">
        <f>IF(A238="","",YEAR(A238))</f>
      </c>
    </row>
    <row r="239" spans="1:8" x14ac:dyDescent="0.25">
      <c r="A239" s="10"/>
      <c r="B239" s="9"/>
      <c r="C239" s="9"/>
      <c r="D239" s="9"/>
      <c r="E239" s="11"/>
      <c r="F239" s="12">
        <f>IF(C239="","",IFERROR(INDEX(Settings!$B$2:$B$21,MATCH(C239,Settings!$A$2:$A$21,0)),"?"))</f>
      </c>
      <c r="G239" s="12">
        <f>IF(A239="","",MONTH(A239))</f>
      </c>
      <c r="H239" s="12">
        <f>IF(A239="","",YEAR(A239))</f>
      </c>
    </row>
    <row r="240" spans="1:8" x14ac:dyDescent="0.25">
      <c r="A240" s="10"/>
      <c r="B240" s="9"/>
      <c r="C240" s="9"/>
      <c r="D240" s="9"/>
      <c r="E240" s="11"/>
      <c r="F240" s="12">
        <f>IF(C240="","",IFERROR(INDEX(Settings!$B$2:$B$21,MATCH(C240,Settings!$A$2:$A$21,0)),"?"))</f>
      </c>
      <c r="G240" s="12">
        <f>IF(A240="","",MONTH(A240))</f>
      </c>
      <c r="H240" s="12">
        <f>IF(A240="","",YEAR(A240))</f>
      </c>
    </row>
    <row r="241" spans="1:8" x14ac:dyDescent="0.25">
      <c r="A241" s="10"/>
      <c r="B241" s="9"/>
      <c r="C241" s="9"/>
      <c r="D241" s="9"/>
      <c r="E241" s="11"/>
      <c r="F241" s="12">
        <f>IF(C241="","",IFERROR(INDEX(Settings!$B$2:$B$21,MATCH(C241,Settings!$A$2:$A$21,0)),"?"))</f>
      </c>
      <c r="G241" s="12">
        <f>IF(A241="","",MONTH(A241))</f>
      </c>
      <c r="H241" s="12">
        <f>IF(A241="","",YEAR(A241))</f>
      </c>
    </row>
    <row r="242" spans="1:8" x14ac:dyDescent="0.25">
      <c r="A242" s="10"/>
      <c r="B242" s="9"/>
      <c r="C242" s="9"/>
      <c r="D242" s="9"/>
      <c r="E242" s="11"/>
      <c r="F242" s="12">
        <f>IF(C242="","",IFERROR(INDEX(Settings!$B$2:$B$21,MATCH(C242,Settings!$A$2:$A$21,0)),"?"))</f>
      </c>
      <c r="G242" s="12">
        <f>IF(A242="","",MONTH(A242))</f>
      </c>
      <c r="H242" s="12">
        <f>IF(A242="","",YEAR(A242))</f>
      </c>
    </row>
    <row r="243" spans="1:8" x14ac:dyDescent="0.25">
      <c r="A243" s="10"/>
      <c r="B243" s="9"/>
      <c r="C243" s="9"/>
      <c r="D243" s="9"/>
      <c r="E243" s="11"/>
      <c r="F243" s="12">
        <f>IF(C243="","",IFERROR(INDEX(Settings!$B$2:$B$21,MATCH(C243,Settings!$A$2:$A$21,0)),"?"))</f>
      </c>
      <c r="G243" s="12">
        <f>IF(A243="","",MONTH(A243))</f>
      </c>
      <c r="H243" s="12">
        <f>IF(A243="","",YEAR(A243))</f>
      </c>
    </row>
    <row r="244" spans="1:8" x14ac:dyDescent="0.25">
      <c r="A244" s="10"/>
      <c r="B244" s="9"/>
      <c r="C244" s="9"/>
      <c r="D244" s="9"/>
      <c r="E244" s="11"/>
      <c r="F244" s="12">
        <f>IF(C244="","",IFERROR(INDEX(Settings!$B$2:$B$21,MATCH(C244,Settings!$A$2:$A$21,0)),"?"))</f>
      </c>
      <c r="G244" s="12">
        <f>IF(A244="","",MONTH(A244))</f>
      </c>
      <c r="H244" s="12">
        <f>IF(A244="","",YEAR(A244))</f>
      </c>
    </row>
    <row r="245" spans="1:8" x14ac:dyDescent="0.25">
      <c r="A245" s="10"/>
      <c r="B245" s="9"/>
      <c r="C245" s="9"/>
      <c r="D245" s="9"/>
      <c r="E245" s="11"/>
      <c r="F245" s="12">
        <f>IF(C245="","",IFERROR(INDEX(Settings!$B$2:$B$21,MATCH(C245,Settings!$A$2:$A$21,0)),"?"))</f>
      </c>
      <c r="G245" s="12">
        <f>IF(A245="","",MONTH(A245))</f>
      </c>
      <c r="H245" s="12">
        <f>IF(A245="","",YEAR(A245))</f>
      </c>
    </row>
    <row r="246" spans="1:8" x14ac:dyDescent="0.25">
      <c r="A246" s="10"/>
      <c r="B246" s="9"/>
      <c r="C246" s="9"/>
      <c r="D246" s="9"/>
      <c r="E246" s="11"/>
      <c r="F246" s="12">
        <f>IF(C246="","",IFERROR(INDEX(Settings!$B$2:$B$21,MATCH(C246,Settings!$A$2:$A$21,0)),"?"))</f>
      </c>
      <c r="G246" s="12">
        <f>IF(A246="","",MONTH(A246))</f>
      </c>
      <c r="H246" s="12">
        <f>IF(A246="","",YEAR(A246))</f>
      </c>
    </row>
    <row r="247" spans="1:8" x14ac:dyDescent="0.25">
      <c r="A247" s="10"/>
      <c r="B247" s="9"/>
      <c r="C247" s="9"/>
      <c r="D247" s="9"/>
      <c r="E247" s="11"/>
      <c r="F247" s="12">
        <f>IF(C247="","",IFERROR(INDEX(Settings!$B$2:$B$21,MATCH(C247,Settings!$A$2:$A$21,0)),"?"))</f>
      </c>
      <c r="G247" s="12">
        <f>IF(A247="","",MONTH(A247))</f>
      </c>
      <c r="H247" s="12">
        <f>IF(A247="","",YEAR(A247))</f>
      </c>
    </row>
    <row r="248" spans="1:8" x14ac:dyDescent="0.25">
      <c r="A248" s="10"/>
      <c r="B248" s="9"/>
      <c r="C248" s="9"/>
      <c r="D248" s="9"/>
      <c r="E248" s="11"/>
      <c r="F248" s="12">
        <f>IF(C248="","",IFERROR(INDEX(Settings!$B$2:$B$21,MATCH(C248,Settings!$A$2:$A$21,0)),"?"))</f>
      </c>
      <c r="G248" s="12">
        <f>IF(A248="","",MONTH(A248))</f>
      </c>
      <c r="H248" s="12">
        <f>IF(A248="","",YEAR(A248))</f>
      </c>
    </row>
    <row r="249" spans="1:8" x14ac:dyDescent="0.25">
      <c r="A249" s="10"/>
      <c r="B249" s="9"/>
      <c r="C249" s="9"/>
      <c r="D249" s="9"/>
      <c r="E249" s="11"/>
      <c r="F249" s="12">
        <f>IF(C249="","",IFERROR(INDEX(Settings!$B$2:$B$21,MATCH(C249,Settings!$A$2:$A$21,0)),"?"))</f>
      </c>
      <c r="G249" s="12">
        <f>IF(A249="","",MONTH(A249))</f>
      </c>
      <c r="H249" s="12">
        <f>IF(A249="","",YEAR(A249))</f>
      </c>
    </row>
    <row r="250" spans="1:8" x14ac:dyDescent="0.25">
      <c r="A250" s="10"/>
      <c r="B250" s="9"/>
      <c r="C250" s="9"/>
      <c r="D250" s="9"/>
      <c r="E250" s="11"/>
      <c r="F250" s="12">
        <f>IF(C250="","",IFERROR(INDEX(Settings!$B$2:$B$21,MATCH(C250,Settings!$A$2:$A$21,0)),"?"))</f>
      </c>
      <c r="G250" s="12">
        <f>IF(A250="","",MONTH(A250))</f>
      </c>
      <c r="H250" s="12">
        <f>IF(A250="","",YEAR(A250))</f>
      </c>
    </row>
    <row r="251" spans="1:8" x14ac:dyDescent="0.25">
      <c r="A251" s="10"/>
      <c r="B251" s="9"/>
      <c r="C251" s="9"/>
      <c r="D251" s="9"/>
      <c r="E251" s="11"/>
      <c r="F251" s="12">
        <f>IF(C251="","",IFERROR(INDEX(Settings!$B$2:$B$21,MATCH(C251,Settings!$A$2:$A$21,0)),"?"))</f>
      </c>
      <c r="G251" s="12">
        <f>IF(A251="","",MONTH(A251))</f>
      </c>
      <c r="H251" s="12">
        <f>IF(A251="","",YEAR(A251))</f>
      </c>
    </row>
    <row r="252" spans="1:8" x14ac:dyDescent="0.25">
      <c r="A252" s="10"/>
      <c r="B252" s="9"/>
      <c r="C252" s="9"/>
      <c r="D252" s="9"/>
      <c r="E252" s="11"/>
      <c r="F252" s="12">
        <f>IF(C252="","",IFERROR(INDEX(Settings!$B$2:$B$21,MATCH(C252,Settings!$A$2:$A$21,0)),"?"))</f>
      </c>
      <c r="G252" s="12">
        <f>IF(A252="","",MONTH(A252))</f>
      </c>
      <c r="H252" s="12">
        <f>IF(A252="","",YEAR(A252))</f>
      </c>
    </row>
    <row r="253" spans="1:8" x14ac:dyDescent="0.25">
      <c r="A253" s="10"/>
      <c r="B253" s="9"/>
      <c r="C253" s="9"/>
      <c r="D253" s="9"/>
      <c r="E253" s="11"/>
      <c r="F253" s="12">
        <f>IF(C253="","",IFERROR(INDEX(Settings!$B$2:$B$21,MATCH(C253,Settings!$A$2:$A$21,0)),"?"))</f>
      </c>
      <c r="G253" s="12">
        <f>IF(A253="","",MONTH(A253))</f>
      </c>
      <c r="H253" s="12">
        <f>IF(A253="","",YEAR(A253))</f>
      </c>
    </row>
    <row r="254" spans="1:8" x14ac:dyDescent="0.25">
      <c r="A254" s="10"/>
      <c r="B254" s="9"/>
      <c r="C254" s="9"/>
      <c r="D254" s="9"/>
      <c r="E254" s="11"/>
      <c r="F254" s="12">
        <f>IF(C254="","",IFERROR(INDEX(Settings!$B$2:$B$21,MATCH(C254,Settings!$A$2:$A$21,0)),"?"))</f>
      </c>
      <c r="G254" s="12">
        <f>IF(A254="","",MONTH(A254))</f>
      </c>
      <c r="H254" s="12">
        <f>IF(A254="","",YEAR(A254))</f>
      </c>
    </row>
    <row r="255" spans="1:8" x14ac:dyDescent="0.25">
      <c r="A255" s="10"/>
      <c r="B255" s="9"/>
      <c r="C255" s="9"/>
      <c r="D255" s="9"/>
      <c r="E255" s="11"/>
      <c r="F255" s="12">
        <f>IF(C255="","",IFERROR(INDEX(Settings!$B$2:$B$21,MATCH(C255,Settings!$A$2:$A$21,0)),"?"))</f>
      </c>
      <c r="G255" s="12">
        <f>IF(A255="","",MONTH(A255))</f>
      </c>
      <c r="H255" s="12">
        <f>IF(A255="","",YEAR(A255))</f>
      </c>
    </row>
    <row r="256" spans="1:8" x14ac:dyDescent="0.25">
      <c r="A256" s="10"/>
      <c r="B256" s="9"/>
      <c r="C256" s="9"/>
      <c r="D256" s="9"/>
      <c r="E256" s="11"/>
      <c r="F256" s="12">
        <f>IF(C256="","",IFERROR(INDEX(Settings!$B$2:$B$21,MATCH(C256,Settings!$A$2:$A$21,0)),"?"))</f>
      </c>
      <c r="G256" s="12">
        <f>IF(A256="","",MONTH(A256))</f>
      </c>
      <c r="H256" s="12">
        <f>IF(A256="","",YEAR(A256))</f>
      </c>
    </row>
    <row r="257" spans="1:8" x14ac:dyDescent="0.25">
      <c r="A257" s="10"/>
      <c r="B257" s="9"/>
      <c r="C257" s="9"/>
      <c r="D257" s="9"/>
      <c r="E257" s="11"/>
      <c r="F257" s="12">
        <f>IF(C257="","",IFERROR(INDEX(Settings!$B$2:$B$21,MATCH(C257,Settings!$A$2:$A$21,0)),"?"))</f>
      </c>
      <c r="G257" s="12">
        <f>IF(A257="","",MONTH(A257))</f>
      </c>
      <c r="H257" s="12">
        <f>IF(A257="","",YEAR(A257))</f>
      </c>
    </row>
    <row r="258" spans="1:8" x14ac:dyDescent="0.25">
      <c r="A258" s="10"/>
      <c r="B258" s="9"/>
      <c r="C258" s="9"/>
      <c r="D258" s="9"/>
      <c r="E258" s="11"/>
      <c r="F258" s="12">
        <f>IF(C258="","",IFERROR(INDEX(Settings!$B$2:$B$21,MATCH(C258,Settings!$A$2:$A$21,0)),"?"))</f>
      </c>
      <c r="G258" s="12">
        <f>IF(A258="","",MONTH(A258))</f>
      </c>
      <c r="H258" s="12">
        <f>IF(A258="","",YEAR(A258))</f>
      </c>
    </row>
    <row r="259" spans="1:8" x14ac:dyDescent="0.25">
      <c r="A259" s="10"/>
      <c r="B259" s="9"/>
      <c r="C259" s="9"/>
      <c r="D259" s="9"/>
      <c r="E259" s="11"/>
      <c r="F259" s="12">
        <f>IF(C259="","",IFERROR(INDEX(Settings!$B$2:$B$21,MATCH(C259,Settings!$A$2:$A$21,0)),"?"))</f>
      </c>
      <c r="G259" s="12">
        <f>IF(A259="","",MONTH(A259))</f>
      </c>
      <c r="H259" s="12">
        <f>IF(A259="","",YEAR(A259))</f>
      </c>
    </row>
    <row r="260" spans="1:8" x14ac:dyDescent="0.25">
      <c r="A260" s="10"/>
      <c r="B260" s="9"/>
      <c r="C260" s="9"/>
      <c r="D260" s="9"/>
      <c r="E260" s="11"/>
      <c r="F260" s="12">
        <f>IF(C260="","",IFERROR(INDEX(Settings!$B$2:$B$21,MATCH(C260,Settings!$A$2:$A$21,0)),"?"))</f>
      </c>
      <c r="G260" s="12">
        <f>IF(A260="","",MONTH(A260))</f>
      </c>
      <c r="H260" s="12">
        <f>IF(A260="","",YEAR(A260))</f>
      </c>
    </row>
    <row r="261" spans="1:8" x14ac:dyDescent="0.25">
      <c r="A261" s="10"/>
      <c r="B261" s="9"/>
      <c r="C261" s="9"/>
      <c r="D261" s="9"/>
      <c r="E261" s="11"/>
      <c r="F261" s="12">
        <f>IF(C261="","",IFERROR(INDEX(Settings!$B$2:$B$21,MATCH(C261,Settings!$A$2:$A$21,0)),"?"))</f>
      </c>
      <c r="G261" s="12">
        <f>IF(A261="","",MONTH(A261))</f>
      </c>
      <c r="H261" s="12">
        <f>IF(A261="","",YEAR(A261))</f>
      </c>
    </row>
    <row r="262" spans="1:8" x14ac:dyDescent="0.25">
      <c r="A262" s="10"/>
      <c r="B262" s="9"/>
      <c r="C262" s="9"/>
      <c r="D262" s="9"/>
      <c r="E262" s="11"/>
      <c r="F262" s="12">
        <f>IF(C262="","",IFERROR(INDEX(Settings!$B$2:$B$21,MATCH(C262,Settings!$A$2:$A$21,0)),"?"))</f>
      </c>
      <c r="G262" s="12">
        <f>IF(A262="","",MONTH(A262))</f>
      </c>
      <c r="H262" s="12">
        <f>IF(A262="","",YEAR(A262))</f>
      </c>
    </row>
    <row r="263" spans="1:8" x14ac:dyDescent="0.25">
      <c r="A263" s="10"/>
      <c r="B263" s="9"/>
      <c r="C263" s="9"/>
      <c r="D263" s="9"/>
      <c r="E263" s="11"/>
      <c r="F263" s="12">
        <f>IF(C263="","",IFERROR(INDEX(Settings!$B$2:$B$21,MATCH(C263,Settings!$A$2:$A$21,0)),"?"))</f>
      </c>
      <c r="G263" s="12">
        <f>IF(A263="","",MONTH(A263))</f>
      </c>
      <c r="H263" s="12">
        <f>IF(A263="","",YEAR(A263))</f>
      </c>
    </row>
    <row r="264" spans="1:8" x14ac:dyDescent="0.25">
      <c r="A264" s="10"/>
      <c r="B264" s="9"/>
      <c r="C264" s="9"/>
      <c r="D264" s="9"/>
      <c r="E264" s="11"/>
      <c r="F264" s="12">
        <f>IF(C264="","",IFERROR(INDEX(Settings!$B$2:$B$21,MATCH(C264,Settings!$A$2:$A$21,0)),"?"))</f>
      </c>
      <c r="G264" s="12">
        <f>IF(A264="","",MONTH(A264))</f>
      </c>
      <c r="H264" s="12">
        <f>IF(A264="","",YEAR(A264))</f>
      </c>
    </row>
    <row r="265" spans="1:8" x14ac:dyDescent="0.25">
      <c r="A265" s="10"/>
      <c r="B265" s="9"/>
      <c r="C265" s="9"/>
      <c r="D265" s="9"/>
      <c r="E265" s="11"/>
      <c r="F265" s="12">
        <f>IF(C265="","",IFERROR(INDEX(Settings!$B$2:$B$21,MATCH(C265,Settings!$A$2:$A$21,0)),"?"))</f>
      </c>
      <c r="G265" s="12">
        <f>IF(A265="","",MONTH(A265))</f>
      </c>
      <c r="H265" s="12">
        <f>IF(A265="","",YEAR(A265))</f>
      </c>
    </row>
    <row r="266" spans="1:8" x14ac:dyDescent="0.25">
      <c r="A266" s="10"/>
      <c r="B266" s="9"/>
      <c r="C266" s="9"/>
      <c r="D266" s="9"/>
      <c r="E266" s="11"/>
      <c r="F266" s="12">
        <f>IF(C266="","",IFERROR(INDEX(Settings!$B$2:$B$21,MATCH(C266,Settings!$A$2:$A$21,0)),"?"))</f>
      </c>
      <c r="G266" s="12">
        <f>IF(A266="","",MONTH(A266))</f>
      </c>
      <c r="H266" s="12">
        <f>IF(A266="","",YEAR(A266))</f>
      </c>
    </row>
    <row r="267" spans="1:8" x14ac:dyDescent="0.25">
      <c r="A267" s="10"/>
      <c r="B267" s="9"/>
      <c r="C267" s="9"/>
      <c r="D267" s="9"/>
      <c r="E267" s="11"/>
      <c r="F267" s="12">
        <f>IF(C267="","",IFERROR(INDEX(Settings!$B$2:$B$21,MATCH(C267,Settings!$A$2:$A$21,0)),"?"))</f>
      </c>
      <c r="G267" s="12">
        <f>IF(A267="","",MONTH(A267))</f>
      </c>
      <c r="H267" s="12">
        <f>IF(A267="","",YEAR(A267))</f>
      </c>
    </row>
    <row r="268" spans="1:8" x14ac:dyDescent="0.25">
      <c r="A268" s="10"/>
      <c r="B268" s="9"/>
      <c r="C268" s="9"/>
      <c r="D268" s="9"/>
      <c r="E268" s="11"/>
      <c r="F268" s="12">
        <f>IF(C268="","",IFERROR(INDEX(Settings!$B$2:$B$21,MATCH(C268,Settings!$A$2:$A$21,0)),"?"))</f>
      </c>
      <c r="G268" s="12">
        <f>IF(A268="","",MONTH(A268))</f>
      </c>
      <c r="H268" s="12">
        <f>IF(A268="","",YEAR(A268))</f>
      </c>
    </row>
    <row r="269" spans="1:8" x14ac:dyDescent="0.25">
      <c r="A269" s="10"/>
      <c r="B269" s="9"/>
      <c r="C269" s="9"/>
      <c r="D269" s="9"/>
      <c r="E269" s="11"/>
      <c r="F269" s="12">
        <f>IF(C269="","",IFERROR(INDEX(Settings!$B$2:$B$21,MATCH(C269,Settings!$A$2:$A$21,0)),"?"))</f>
      </c>
      <c r="G269" s="12">
        <f>IF(A269="","",MONTH(A269))</f>
      </c>
      <c r="H269" s="12">
        <f>IF(A269="","",YEAR(A269))</f>
      </c>
    </row>
    <row r="270" spans="1:8" x14ac:dyDescent="0.25">
      <c r="A270" s="10"/>
      <c r="B270" s="9"/>
      <c r="C270" s="9"/>
      <c r="D270" s="9"/>
      <c r="E270" s="11"/>
      <c r="F270" s="12">
        <f>IF(C270="","",IFERROR(INDEX(Settings!$B$2:$B$21,MATCH(C270,Settings!$A$2:$A$21,0)),"?"))</f>
      </c>
      <c r="G270" s="12">
        <f>IF(A270="","",MONTH(A270))</f>
      </c>
      <c r="H270" s="12">
        <f>IF(A270="","",YEAR(A270))</f>
      </c>
    </row>
    <row r="271" spans="1:8" x14ac:dyDescent="0.25">
      <c r="A271" s="10"/>
      <c r="B271" s="9"/>
      <c r="C271" s="9"/>
      <c r="D271" s="9"/>
      <c r="E271" s="11"/>
      <c r="F271" s="12">
        <f>IF(C271="","",IFERROR(INDEX(Settings!$B$2:$B$21,MATCH(C271,Settings!$A$2:$A$21,0)),"?"))</f>
      </c>
      <c r="G271" s="12">
        <f>IF(A271="","",MONTH(A271))</f>
      </c>
      <c r="H271" s="12">
        <f>IF(A271="","",YEAR(A271))</f>
      </c>
    </row>
    <row r="272" spans="1:8" x14ac:dyDescent="0.25">
      <c r="A272" s="10"/>
      <c r="B272" s="9"/>
      <c r="C272" s="9"/>
      <c r="D272" s="9"/>
      <c r="E272" s="11"/>
      <c r="F272" s="12">
        <f>IF(C272="","",IFERROR(INDEX(Settings!$B$2:$B$21,MATCH(C272,Settings!$A$2:$A$21,0)),"?"))</f>
      </c>
      <c r="G272" s="12">
        <f>IF(A272="","",MONTH(A272))</f>
      </c>
      <c r="H272" s="12">
        <f>IF(A272="","",YEAR(A272))</f>
      </c>
    </row>
    <row r="273" spans="1:8" x14ac:dyDescent="0.25">
      <c r="A273" s="10"/>
      <c r="B273" s="9"/>
      <c r="C273" s="9"/>
      <c r="D273" s="9"/>
      <c r="E273" s="11"/>
      <c r="F273" s="12">
        <f>IF(C273="","",IFERROR(INDEX(Settings!$B$2:$B$21,MATCH(C273,Settings!$A$2:$A$21,0)),"?"))</f>
      </c>
      <c r="G273" s="12">
        <f>IF(A273="","",MONTH(A273))</f>
      </c>
      <c r="H273" s="12">
        <f>IF(A273="","",YEAR(A273))</f>
      </c>
    </row>
    <row r="274" spans="1:8" x14ac:dyDescent="0.25">
      <c r="A274" s="10"/>
      <c r="B274" s="9"/>
      <c r="C274" s="9"/>
      <c r="D274" s="9"/>
      <c r="E274" s="11"/>
      <c r="F274" s="12">
        <f>IF(C274="","",IFERROR(INDEX(Settings!$B$2:$B$21,MATCH(C274,Settings!$A$2:$A$21,0)),"?"))</f>
      </c>
      <c r="G274" s="12">
        <f>IF(A274="","",MONTH(A274))</f>
      </c>
      <c r="H274" s="12">
        <f>IF(A274="","",YEAR(A274))</f>
      </c>
    </row>
    <row r="275" spans="1:8" x14ac:dyDescent="0.25">
      <c r="A275" s="10"/>
      <c r="B275" s="9"/>
      <c r="C275" s="9"/>
      <c r="D275" s="9"/>
      <c r="E275" s="11"/>
      <c r="F275" s="12">
        <f>IF(C275="","",IFERROR(INDEX(Settings!$B$2:$B$21,MATCH(C275,Settings!$A$2:$A$21,0)),"?"))</f>
      </c>
      <c r="G275" s="12">
        <f>IF(A275="","",MONTH(A275))</f>
      </c>
      <c r="H275" s="12">
        <f>IF(A275="","",YEAR(A275))</f>
      </c>
    </row>
    <row r="276" spans="1:8" x14ac:dyDescent="0.25">
      <c r="A276" s="10"/>
      <c r="B276" s="9"/>
      <c r="C276" s="9"/>
      <c r="D276" s="9"/>
      <c r="E276" s="11"/>
      <c r="F276" s="12">
        <f>IF(C276="","",IFERROR(INDEX(Settings!$B$2:$B$21,MATCH(C276,Settings!$A$2:$A$21,0)),"?"))</f>
      </c>
      <c r="G276" s="12">
        <f>IF(A276="","",MONTH(A276))</f>
      </c>
      <c r="H276" s="12">
        <f>IF(A276="","",YEAR(A276))</f>
      </c>
    </row>
    <row r="277" spans="1:8" x14ac:dyDescent="0.25">
      <c r="A277" s="10"/>
      <c r="B277" s="9"/>
      <c r="C277" s="9"/>
      <c r="D277" s="9"/>
      <c r="E277" s="11"/>
      <c r="F277" s="12">
        <f>IF(C277="","",IFERROR(INDEX(Settings!$B$2:$B$21,MATCH(C277,Settings!$A$2:$A$21,0)),"?"))</f>
      </c>
      <c r="G277" s="12">
        <f>IF(A277="","",MONTH(A277))</f>
      </c>
      <c r="H277" s="12">
        <f>IF(A277="","",YEAR(A277))</f>
      </c>
    </row>
    <row r="278" spans="1:8" x14ac:dyDescent="0.25">
      <c r="A278" s="10"/>
      <c r="B278" s="9"/>
      <c r="C278" s="9"/>
      <c r="D278" s="9"/>
      <c r="E278" s="11"/>
      <c r="F278" s="12">
        <f>IF(C278="","",IFERROR(INDEX(Settings!$B$2:$B$21,MATCH(C278,Settings!$A$2:$A$21,0)),"?"))</f>
      </c>
      <c r="G278" s="12">
        <f>IF(A278="","",MONTH(A278))</f>
      </c>
      <c r="H278" s="12">
        <f>IF(A278="","",YEAR(A278))</f>
      </c>
    </row>
    <row r="279" spans="1:8" x14ac:dyDescent="0.25">
      <c r="A279" s="10"/>
      <c r="B279" s="9"/>
      <c r="C279" s="9"/>
      <c r="D279" s="9"/>
      <c r="E279" s="11"/>
      <c r="F279" s="12">
        <f>IF(C279="","",IFERROR(INDEX(Settings!$B$2:$B$21,MATCH(C279,Settings!$A$2:$A$21,0)),"?"))</f>
      </c>
      <c r="G279" s="12">
        <f>IF(A279="","",MONTH(A279))</f>
      </c>
      <c r="H279" s="12">
        <f>IF(A279="","",YEAR(A279))</f>
      </c>
    </row>
    <row r="280" spans="1:8" x14ac:dyDescent="0.25">
      <c r="A280" s="10"/>
      <c r="B280" s="9"/>
      <c r="C280" s="9"/>
      <c r="D280" s="9"/>
      <c r="E280" s="11"/>
      <c r="F280" s="12">
        <f>IF(C280="","",IFERROR(INDEX(Settings!$B$2:$B$21,MATCH(C280,Settings!$A$2:$A$21,0)),"?"))</f>
      </c>
      <c r="G280" s="12">
        <f>IF(A280="","",MONTH(A280))</f>
      </c>
      <c r="H280" s="12">
        <f>IF(A280="","",YEAR(A280))</f>
      </c>
    </row>
    <row r="281" spans="1:8" x14ac:dyDescent="0.25">
      <c r="A281" s="10"/>
      <c r="B281" s="9"/>
      <c r="C281" s="9"/>
      <c r="D281" s="9"/>
      <c r="E281" s="11"/>
      <c r="F281" s="12">
        <f>IF(C281="","",IFERROR(INDEX(Settings!$B$2:$B$21,MATCH(C281,Settings!$A$2:$A$21,0)),"?"))</f>
      </c>
      <c r="G281" s="12">
        <f>IF(A281="","",MONTH(A281))</f>
      </c>
      <c r="H281" s="12">
        <f>IF(A281="","",YEAR(A281))</f>
      </c>
    </row>
    <row r="282" spans="1:8" x14ac:dyDescent="0.25">
      <c r="A282" s="10"/>
      <c r="B282" s="9"/>
      <c r="C282" s="9"/>
      <c r="D282" s="9"/>
      <c r="E282" s="11"/>
      <c r="F282" s="12">
        <f>IF(C282="","",IFERROR(INDEX(Settings!$B$2:$B$21,MATCH(C282,Settings!$A$2:$A$21,0)),"?"))</f>
      </c>
      <c r="G282" s="12">
        <f>IF(A282="","",MONTH(A282))</f>
      </c>
      <c r="H282" s="12">
        <f>IF(A282="","",YEAR(A282))</f>
      </c>
    </row>
    <row r="283" spans="1:8" x14ac:dyDescent="0.25">
      <c r="A283" s="10"/>
      <c r="B283" s="9"/>
      <c r="C283" s="9"/>
      <c r="D283" s="9"/>
      <c r="E283" s="11"/>
      <c r="F283" s="12">
        <f>IF(C283="","",IFERROR(INDEX(Settings!$B$2:$B$21,MATCH(C283,Settings!$A$2:$A$21,0)),"?"))</f>
      </c>
      <c r="G283" s="12">
        <f>IF(A283="","",MONTH(A283))</f>
      </c>
      <c r="H283" s="12">
        <f>IF(A283="","",YEAR(A283))</f>
      </c>
    </row>
    <row r="284" spans="1:8" x14ac:dyDescent="0.25">
      <c r="A284" s="10"/>
      <c r="B284" s="9"/>
      <c r="C284" s="9"/>
      <c r="D284" s="9"/>
      <c r="E284" s="11"/>
      <c r="F284" s="12">
        <f>IF(C284="","",IFERROR(INDEX(Settings!$B$2:$B$21,MATCH(C284,Settings!$A$2:$A$21,0)),"?"))</f>
      </c>
      <c r="G284" s="12">
        <f>IF(A284="","",MONTH(A284))</f>
      </c>
      <c r="H284" s="12">
        <f>IF(A284="","",YEAR(A284))</f>
      </c>
    </row>
    <row r="285" spans="1:8" x14ac:dyDescent="0.25">
      <c r="A285" s="10"/>
      <c r="B285" s="9"/>
      <c r="C285" s="9"/>
      <c r="D285" s="9"/>
      <c r="E285" s="11"/>
      <c r="F285" s="12">
        <f>IF(C285="","",IFERROR(INDEX(Settings!$B$2:$B$21,MATCH(C285,Settings!$A$2:$A$21,0)),"?"))</f>
      </c>
      <c r="G285" s="12">
        <f>IF(A285="","",MONTH(A285))</f>
      </c>
      <c r="H285" s="12">
        <f>IF(A285="","",YEAR(A285))</f>
      </c>
    </row>
    <row r="286" spans="1:8" x14ac:dyDescent="0.25">
      <c r="A286" s="10"/>
      <c r="B286" s="9"/>
      <c r="C286" s="9"/>
      <c r="D286" s="9"/>
      <c r="E286" s="11"/>
      <c r="F286" s="12">
        <f>IF(C286="","",IFERROR(INDEX(Settings!$B$2:$B$21,MATCH(C286,Settings!$A$2:$A$21,0)),"?"))</f>
      </c>
      <c r="G286" s="12">
        <f>IF(A286="","",MONTH(A286))</f>
      </c>
      <c r="H286" s="12">
        <f>IF(A286="","",YEAR(A286))</f>
      </c>
    </row>
    <row r="287" spans="1:8" x14ac:dyDescent="0.25">
      <c r="A287" s="10"/>
      <c r="B287" s="9"/>
      <c r="C287" s="9"/>
      <c r="D287" s="9"/>
      <c r="E287" s="11"/>
      <c r="F287" s="12">
        <f>IF(C287="","",IFERROR(INDEX(Settings!$B$2:$B$21,MATCH(C287,Settings!$A$2:$A$21,0)),"?"))</f>
      </c>
      <c r="G287" s="12">
        <f>IF(A287="","",MONTH(A287))</f>
      </c>
      <c r="H287" s="12">
        <f>IF(A287="","",YEAR(A287))</f>
      </c>
    </row>
    <row r="288" spans="1:8" x14ac:dyDescent="0.25">
      <c r="A288" s="10"/>
      <c r="B288" s="9"/>
      <c r="C288" s="9"/>
      <c r="D288" s="9"/>
      <c r="E288" s="11"/>
      <c r="F288" s="12">
        <f>IF(C288="","",IFERROR(INDEX(Settings!$B$2:$B$21,MATCH(C288,Settings!$A$2:$A$21,0)),"?"))</f>
      </c>
      <c r="G288" s="12">
        <f>IF(A288="","",MONTH(A288))</f>
      </c>
      <c r="H288" s="12">
        <f>IF(A288="","",YEAR(A288))</f>
      </c>
    </row>
    <row r="289" spans="1:8" x14ac:dyDescent="0.25">
      <c r="A289" s="10"/>
      <c r="B289" s="9"/>
      <c r="C289" s="9"/>
      <c r="D289" s="9"/>
      <c r="E289" s="11"/>
      <c r="F289" s="12">
        <f>IF(C289="","",IFERROR(INDEX(Settings!$B$2:$B$21,MATCH(C289,Settings!$A$2:$A$21,0)),"?"))</f>
      </c>
      <c r="G289" s="12">
        <f>IF(A289="","",MONTH(A289))</f>
      </c>
      <c r="H289" s="12">
        <f>IF(A289="","",YEAR(A289))</f>
      </c>
    </row>
    <row r="290" spans="1:8" x14ac:dyDescent="0.25">
      <c r="A290" s="10"/>
      <c r="B290" s="9"/>
      <c r="C290" s="9"/>
      <c r="D290" s="9"/>
      <c r="E290" s="11"/>
      <c r="F290" s="12">
        <f>IF(C290="","",IFERROR(INDEX(Settings!$B$2:$B$21,MATCH(C290,Settings!$A$2:$A$21,0)),"?"))</f>
      </c>
      <c r="G290" s="12">
        <f>IF(A290="","",MONTH(A290))</f>
      </c>
      <c r="H290" s="12">
        <f>IF(A290="","",YEAR(A290))</f>
      </c>
    </row>
    <row r="291" spans="1:8" x14ac:dyDescent="0.25">
      <c r="A291" s="10"/>
      <c r="B291" s="9"/>
      <c r="C291" s="9"/>
      <c r="D291" s="9"/>
      <c r="E291" s="11"/>
      <c r="F291" s="12">
        <f>IF(C291="","",IFERROR(INDEX(Settings!$B$2:$B$21,MATCH(C291,Settings!$A$2:$A$21,0)),"?"))</f>
      </c>
      <c r="G291" s="12">
        <f>IF(A291="","",MONTH(A291))</f>
      </c>
      <c r="H291" s="12">
        <f>IF(A291="","",YEAR(A291))</f>
      </c>
    </row>
    <row r="292" spans="1:8" x14ac:dyDescent="0.25">
      <c r="A292" s="10"/>
      <c r="B292" s="9"/>
      <c r="C292" s="9"/>
      <c r="D292" s="9"/>
      <c r="E292" s="11"/>
      <c r="F292" s="12">
        <f>IF(C292="","",IFERROR(INDEX(Settings!$B$2:$B$21,MATCH(C292,Settings!$A$2:$A$21,0)),"?"))</f>
      </c>
      <c r="G292" s="12">
        <f>IF(A292="","",MONTH(A292))</f>
      </c>
      <c r="H292" s="12">
        <f>IF(A292="","",YEAR(A292))</f>
      </c>
    </row>
    <row r="293" spans="1:8" x14ac:dyDescent="0.25">
      <c r="A293" s="10"/>
      <c r="B293" s="9"/>
      <c r="C293" s="9"/>
      <c r="D293" s="9"/>
      <c r="E293" s="11"/>
      <c r="F293" s="12">
        <f>IF(C293="","",IFERROR(INDEX(Settings!$B$2:$B$21,MATCH(C293,Settings!$A$2:$A$21,0)),"?"))</f>
      </c>
      <c r="G293" s="12">
        <f>IF(A293="","",MONTH(A293))</f>
      </c>
      <c r="H293" s="12">
        <f>IF(A293="","",YEAR(A293))</f>
      </c>
    </row>
    <row r="294" spans="1:8" x14ac:dyDescent="0.25">
      <c r="A294" s="10"/>
      <c r="B294" s="9"/>
      <c r="C294" s="9"/>
      <c r="D294" s="9"/>
      <c r="E294" s="11"/>
      <c r="F294" s="12">
        <f>IF(C294="","",IFERROR(INDEX(Settings!$B$2:$B$21,MATCH(C294,Settings!$A$2:$A$21,0)),"?"))</f>
      </c>
      <c r="G294" s="12">
        <f>IF(A294="","",MONTH(A294))</f>
      </c>
      <c r="H294" s="12">
        <f>IF(A294="","",YEAR(A294))</f>
      </c>
    </row>
    <row r="295" spans="1:8" x14ac:dyDescent="0.25">
      <c r="A295" s="10"/>
      <c r="B295" s="9"/>
      <c r="C295" s="9"/>
      <c r="D295" s="9"/>
      <c r="E295" s="11"/>
      <c r="F295" s="12">
        <f>IF(C295="","",IFERROR(INDEX(Settings!$B$2:$B$21,MATCH(C295,Settings!$A$2:$A$21,0)),"?"))</f>
      </c>
      <c r="G295" s="12">
        <f>IF(A295="","",MONTH(A295))</f>
      </c>
      <c r="H295" s="12">
        <f>IF(A295="","",YEAR(A295))</f>
      </c>
    </row>
    <row r="296" spans="1:8" x14ac:dyDescent="0.25">
      <c r="A296" s="10"/>
      <c r="B296" s="9"/>
      <c r="C296" s="9"/>
      <c r="D296" s="9"/>
      <c r="E296" s="11"/>
      <c r="F296" s="12">
        <f>IF(C296="","",IFERROR(INDEX(Settings!$B$2:$B$21,MATCH(C296,Settings!$A$2:$A$21,0)),"?"))</f>
      </c>
      <c r="G296" s="12">
        <f>IF(A296="","",MONTH(A296))</f>
      </c>
      <c r="H296" s="12">
        <f>IF(A296="","",YEAR(A296))</f>
      </c>
    </row>
    <row r="297" spans="1:8" x14ac:dyDescent="0.25">
      <c r="A297" s="10"/>
      <c r="B297" s="9"/>
      <c r="C297" s="9"/>
      <c r="D297" s="9"/>
      <c r="E297" s="11"/>
      <c r="F297" s="12">
        <f>IF(C297="","",IFERROR(INDEX(Settings!$B$2:$B$21,MATCH(C297,Settings!$A$2:$A$21,0)),"?"))</f>
      </c>
      <c r="G297" s="12">
        <f>IF(A297="","",MONTH(A297))</f>
      </c>
      <c r="H297" s="12">
        <f>IF(A297="","",YEAR(A297))</f>
      </c>
    </row>
    <row r="298" spans="1:8" x14ac:dyDescent="0.25">
      <c r="A298" s="10"/>
      <c r="B298" s="9"/>
      <c r="C298" s="9"/>
      <c r="D298" s="9"/>
      <c r="E298" s="11"/>
      <c r="F298" s="12">
        <f>IF(C298="","",IFERROR(INDEX(Settings!$B$2:$B$21,MATCH(C298,Settings!$A$2:$A$21,0)),"?"))</f>
      </c>
      <c r="G298" s="12">
        <f>IF(A298="","",MONTH(A298))</f>
      </c>
      <c r="H298" s="12">
        <f>IF(A298="","",YEAR(A298))</f>
      </c>
    </row>
    <row r="299" spans="1:8" x14ac:dyDescent="0.25">
      <c r="A299" s="10"/>
      <c r="B299" s="9"/>
      <c r="C299" s="9"/>
      <c r="D299" s="9"/>
      <c r="E299" s="11"/>
      <c r="F299" s="12">
        <f>IF(C299="","",IFERROR(INDEX(Settings!$B$2:$B$21,MATCH(C299,Settings!$A$2:$A$21,0)),"?"))</f>
      </c>
      <c r="G299" s="12">
        <f>IF(A299="","",MONTH(A299))</f>
      </c>
      <c r="H299" s="12">
        <f>IF(A299="","",YEAR(A299))</f>
      </c>
    </row>
    <row r="300" spans="1:8" x14ac:dyDescent="0.25">
      <c r="A300" s="10"/>
      <c r="B300" s="9"/>
      <c r="C300" s="9"/>
      <c r="D300" s="9"/>
      <c r="E300" s="11"/>
      <c r="F300" s="12">
        <f>IF(C300="","",IFERROR(INDEX(Settings!$B$2:$B$21,MATCH(C300,Settings!$A$2:$A$21,0)),"?"))</f>
      </c>
      <c r="G300" s="12">
        <f>IF(A300="","",MONTH(A300))</f>
      </c>
      <c r="H300" s="12">
        <f>IF(A300="","",YEAR(A300))</f>
      </c>
    </row>
    <row r="301" spans="1:8" x14ac:dyDescent="0.25">
      <c r="A301" s="10"/>
      <c r="B301" s="9"/>
      <c r="C301" s="9"/>
      <c r="D301" s="9"/>
      <c r="E301" s="11"/>
      <c r="F301" s="12">
        <f>IF(C301="","",IFERROR(INDEX(Settings!$B$2:$B$21,MATCH(C301,Settings!$A$2:$A$21,0)),"?"))</f>
      </c>
      <c r="G301" s="12">
        <f>IF(A301="","",MONTH(A301))</f>
      </c>
      <c r="H301" s="12">
        <f>IF(A301="","",YEAR(A301))</f>
      </c>
    </row>
    <row r="302" spans="1:8" x14ac:dyDescent="0.25">
      <c r="A302" s="10"/>
      <c r="B302" s="9"/>
      <c r="C302" s="9"/>
      <c r="D302" s="9"/>
      <c r="E302" s="11"/>
      <c r="F302" s="12">
        <f>IF(C302="","",IFERROR(INDEX(Settings!$B$2:$B$21,MATCH(C302,Settings!$A$2:$A$21,0)),"?"))</f>
      </c>
      <c r="G302" s="12">
        <f>IF(A302="","",MONTH(A302))</f>
      </c>
      <c r="H302" s="12">
        <f>IF(A302="","",YEAR(A302))</f>
      </c>
    </row>
    <row r="303" spans="1:8" x14ac:dyDescent="0.25">
      <c r="A303" s="10"/>
      <c r="B303" s="9"/>
      <c r="C303" s="9"/>
      <c r="D303" s="9"/>
      <c r="E303" s="11"/>
      <c r="F303" s="12">
        <f>IF(C303="","",IFERROR(INDEX(Settings!$B$2:$B$21,MATCH(C303,Settings!$A$2:$A$21,0)),"?"))</f>
      </c>
      <c r="G303" s="12">
        <f>IF(A303="","",MONTH(A303))</f>
      </c>
      <c r="H303" s="12">
        <f>IF(A303="","",YEAR(A303))</f>
      </c>
    </row>
    <row r="304" spans="1:8" x14ac:dyDescent="0.25">
      <c r="A304" s="10"/>
      <c r="B304" s="9"/>
      <c r="C304" s="9"/>
      <c r="D304" s="9"/>
      <c r="E304" s="11"/>
      <c r="F304" s="12">
        <f>IF(C304="","",IFERROR(INDEX(Settings!$B$2:$B$21,MATCH(C304,Settings!$A$2:$A$21,0)),"?"))</f>
      </c>
      <c r="G304" s="12">
        <f>IF(A304="","",MONTH(A304))</f>
      </c>
      <c r="H304" s="12">
        <f>IF(A304="","",YEAR(A304))</f>
      </c>
    </row>
    <row r="305" spans="1:8" x14ac:dyDescent="0.25">
      <c r="A305" s="10"/>
      <c r="B305" s="9"/>
      <c r="C305" s="9"/>
      <c r="D305" s="9"/>
      <c r="E305" s="11"/>
      <c r="F305" s="12">
        <f>IF(C305="","",IFERROR(INDEX(Settings!$B$2:$B$21,MATCH(C305,Settings!$A$2:$A$21,0)),"?"))</f>
      </c>
      <c r="G305" s="12">
        <f>IF(A305="","",MONTH(A305))</f>
      </c>
      <c r="H305" s="12">
        <f>IF(A305="","",YEAR(A305))</f>
      </c>
    </row>
    <row r="306" spans="1:8" x14ac:dyDescent="0.25">
      <c r="A306" s="10"/>
      <c r="B306" s="9"/>
      <c r="C306" s="9"/>
      <c r="D306" s="9"/>
      <c r="E306" s="11"/>
      <c r="F306" s="12">
        <f>IF(C306="","",IFERROR(INDEX(Settings!$B$2:$B$21,MATCH(C306,Settings!$A$2:$A$21,0)),"?"))</f>
      </c>
      <c r="G306" s="12">
        <f>IF(A306="","",MONTH(A306))</f>
      </c>
      <c r="H306" s="12">
        <f>IF(A306="","",YEAR(A306))</f>
      </c>
    </row>
    <row r="307" spans="1:8" x14ac:dyDescent="0.25">
      <c r="A307" s="10"/>
      <c r="B307" s="9"/>
      <c r="C307" s="9"/>
      <c r="D307" s="9"/>
      <c r="E307" s="11"/>
      <c r="F307" s="12">
        <f>IF(C307="","",IFERROR(INDEX(Settings!$B$2:$B$21,MATCH(C307,Settings!$A$2:$A$21,0)),"?"))</f>
      </c>
      <c r="G307" s="12">
        <f>IF(A307="","",MONTH(A307))</f>
      </c>
      <c r="H307" s="12">
        <f>IF(A307="","",YEAR(A307))</f>
      </c>
    </row>
    <row r="308" spans="1:8" x14ac:dyDescent="0.25">
      <c r="A308" s="10"/>
      <c r="B308" s="9"/>
      <c r="C308" s="9"/>
      <c r="D308" s="9"/>
      <c r="E308" s="11"/>
      <c r="F308" s="12">
        <f>IF(C308="","",IFERROR(INDEX(Settings!$B$2:$B$21,MATCH(C308,Settings!$A$2:$A$21,0)),"?"))</f>
      </c>
      <c r="G308" s="12">
        <f>IF(A308="","",MONTH(A308))</f>
      </c>
      <c r="H308" s="12">
        <f>IF(A308="","",YEAR(A308))</f>
      </c>
    </row>
    <row r="309" spans="1:8" x14ac:dyDescent="0.25">
      <c r="A309" s="10"/>
      <c r="B309" s="9"/>
      <c r="C309" s="9"/>
      <c r="D309" s="9"/>
      <c r="E309" s="11"/>
      <c r="F309" s="12">
        <f>IF(C309="","",IFERROR(INDEX(Settings!$B$2:$B$21,MATCH(C309,Settings!$A$2:$A$21,0)),"?"))</f>
      </c>
      <c r="G309" s="12">
        <f>IF(A309="","",MONTH(A309))</f>
      </c>
      <c r="H309" s="12">
        <f>IF(A309="","",YEAR(A309))</f>
      </c>
    </row>
    <row r="310" spans="1:8" x14ac:dyDescent="0.25">
      <c r="A310" s="10"/>
      <c r="B310" s="9"/>
      <c r="C310" s="9"/>
      <c r="D310" s="9"/>
      <c r="E310" s="11"/>
      <c r="F310" s="12">
        <f>IF(C310="","",IFERROR(INDEX(Settings!$B$2:$B$21,MATCH(C310,Settings!$A$2:$A$21,0)),"?"))</f>
      </c>
      <c r="G310" s="12">
        <f>IF(A310="","",MONTH(A310))</f>
      </c>
      <c r="H310" s="12">
        <f>IF(A310="","",YEAR(A310))</f>
      </c>
    </row>
    <row r="311" spans="1:8" x14ac:dyDescent="0.25">
      <c r="A311" s="10"/>
      <c r="B311" s="9"/>
      <c r="C311" s="9"/>
      <c r="D311" s="9"/>
      <c r="E311" s="11"/>
      <c r="F311" s="12">
        <f>IF(C311="","",IFERROR(INDEX(Settings!$B$2:$B$21,MATCH(C311,Settings!$A$2:$A$21,0)),"?"))</f>
      </c>
      <c r="G311" s="12">
        <f>IF(A311="","",MONTH(A311))</f>
      </c>
      <c r="H311" s="12">
        <f>IF(A311="","",YEAR(A311))</f>
      </c>
    </row>
    <row r="312" spans="1:8" x14ac:dyDescent="0.25">
      <c r="A312" s="10"/>
      <c r="B312" s="9"/>
      <c r="C312" s="9"/>
      <c r="D312" s="9"/>
      <c r="E312" s="11"/>
      <c r="F312" s="12">
        <f>IF(C312="","",IFERROR(INDEX(Settings!$B$2:$B$21,MATCH(C312,Settings!$A$2:$A$21,0)),"?"))</f>
      </c>
      <c r="G312" s="12">
        <f>IF(A312="","",MONTH(A312))</f>
      </c>
      <c r="H312" s="12">
        <f>IF(A312="","",YEAR(A312))</f>
      </c>
    </row>
    <row r="313" spans="1:8" x14ac:dyDescent="0.25">
      <c r="A313" s="10"/>
      <c r="B313" s="9"/>
      <c r="C313" s="9"/>
      <c r="D313" s="9"/>
      <c r="E313" s="11"/>
      <c r="F313" s="12">
        <f>IF(C313="","",IFERROR(INDEX(Settings!$B$2:$B$21,MATCH(C313,Settings!$A$2:$A$21,0)),"?"))</f>
      </c>
      <c r="G313" s="12">
        <f>IF(A313="","",MONTH(A313))</f>
      </c>
      <c r="H313" s="12">
        <f>IF(A313="","",YEAR(A313))</f>
      </c>
    </row>
    <row r="314" spans="1:8" x14ac:dyDescent="0.25">
      <c r="A314" s="10"/>
      <c r="B314" s="9"/>
      <c r="C314" s="9"/>
      <c r="D314" s="9"/>
      <c r="E314" s="11"/>
      <c r="F314" s="12">
        <f>IF(C314="","",IFERROR(INDEX(Settings!$B$2:$B$21,MATCH(C314,Settings!$A$2:$A$21,0)),"?"))</f>
      </c>
      <c r="G314" s="12">
        <f>IF(A314="","",MONTH(A314))</f>
      </c>
      <c r="H314" s="12">
        <f>IF(A314="","",YEAR(A314))</f>
      </c>
    </row>
    <row r="315" spans="1:8" x14ac:dyDescent="0.25">
      <c r="A315" s="10"/>
      <c r="B315" s="9"/>
      <c r="C315" s="9"/>
      <c r="D315" s="9"/>
      <c r="E315" s="11"/>
      <c r="F315" s="12">
        <f>IF(C315="","",IFERROR(INDEX(Settings!$B$2:$B$21,MATCH(C315,Settings!$A$2:$A$21,0)),"?"))</f>
      </c>
      <c r="G315" s="12">
        <f>IF(A315="","",MONTH(A315))</f>
      </c>
      <c r="H315" s="12">
        <f>IF(A315="","",YEAR(A315))</f>
      </c>
    </row>
    <row r="316" spans="1:8" x14ac:dyDescent="0.25">
      <c r="A316" s="10"/>
      <c r="B316" s="9"/>
      <c r="C316" s="9"/>
      <c r="D316" s="9"/>
      <c r="E316" s="11"/>
      <c r="F316" s="12">
        <f>IF(C316="","",IFERROR(INDEX(Settings!$B$2:$B$21,MATCH(C316,Settings!$A$2:$A$21,0)),"?"))</f>
      </c>
      <c r="G316" s="12">
        <f>IF(A316="","",MONTH(A316))</f>
      </c>
      <c r="H316" s="12">
        <f>IF(A316="","",YEAR(A316))</f>
      </c>
    </row>
    <row r="317" spans="1:8" x14ac:dyDescent="0.25">
      <c r="A317" s="10"/>
      <c r="B317" s="9"/>
      <c r="C317" s="9"/>
      <c r="D317" s="9"/>
      <c r="E317" s="11"/>
      <c r="F317" s="12">
        <f>IF(C317="","",IFERROR(INDEX(Settings!$B$2:$B$21,MATCH(C317,Settings!$A$2:$A$21,0)),"?"))</f>
      </c>
      <c r="G317" s="12">
        <f>IF(A317="","",MONTH(A317))</f>
      </c>
      <c r="H317" s="12">
        <f>IF(A317="","",YEAR(A317))</f>
      </c>
    </row>
    <row r="318" spans="1:8" x14ac:dyDescent="0.25">
      <c r="A318" s="10"/>
      <c r="B318" s="9"/>
      <c r="C318" s="9"/>
      <c r="D318" s="9"/>
      <c r="E318" s="11"/>
      <c r="F318" s="12">
        <f>IF(C318="","",IFERROR(INDEX(Settings!$B$2:$B$21,MATCH(C318,Settings!$A$2:$A$21,0)),"?"))</f>
      </c>
      <c r="G318" s="12">
        <f>IF(A318="","",MONTH(A318))</f>
      </c>
      <c r="H318" s="12">
        <f>IF(A318="","",YEAR(A318))</f>
      </c>
    </row>
    <row r="319" spans="1:8" x14ac:dyDescent="0.25">
      <c r="A319" s="10"/>
      <c r="B319" s="9"/>
      <c r="C319" s="9"/>
      <c r="D319" s="9"/>
      <c r="E319" s="11"/>
      <c r="F319" s="12">
        <f>IF(C319="","",IFERROR(INDEX(Settings!$B$2:$B$21,MATCH(C319,Settings!$A$2:$A$21,0)),"?"))</f>
      </c>
      <c r="G319" s="12">
        <f>IF(A319="","",MONTH(A319))</f>
      </c>
      <c r="H319" s="12">
        <f>IF(A319="","",YEAR(A319))</f>
      </c>
    </row>
    <row r="320" spans="1:8" x14ac:dyDescent="0.25">
      <c r="A320" s="10"/>
      <c r="B320" s="9"/>
      <c r="C320" s="9"/>
      <c r="D320" s="9"/>
      <c r="E320" s="11"/>
      <c r="F320" s="12">
        <f>IF(C320="","",IFERROR(INDEX(Settings!$B$2:$B$21,MATCH(C320,Settings!$A$2:$A$21,0)),"?"))</f>
      </c>
      <c r="G320" s="12">
        <f>IF(A320="","",MONTH(A320))</f>
      </c>
      <c r="H320" s="12">
        <f>IF(A320="","",YEAR(A320))</f>
      </c>
    </row>
    <row r="321" spans="1:8" x14ac:dyDescent="0.25">
      <c r="A321" s="10"/>
      <c r="B321" s="9"/>
      <c r="C321" s="9"/>
      <c r="D321" s="9"/>
      <c r="E321" s="11"/>
      <c r="F321" s="12">
        <f>IF(C321="","",IFERROR(INDEX(Settings!$B$2:$B$21,MATCH(C321,Settings!$A$2:$A$21,0)),"?"))</f>
      </c>
      <c r="G321" s="12">
        <f>IF(A321="","",MONTH(A321))</f>
      </c>
      <c r="H321" s="12">
        <f>IF(A321="","",YEAR(A321))</f>
      </c>
    </row>
    <row r="322" spans="1:8" x14ac:dyDescent="0.25">
      <c r="A322" s="10"/>
      <c r="B322" s="9"/>
      <c r="C322" s="9"/>
      <c r="D322" s="9"/>
      <c r="E322" s="11"/>
      <c r="F322" s="12">
        <f>IF(C322="","",IFERROR(INDEX(Settings!$B$2:$B$21,MATCH(C322,Settings!$A$2:$A$21,0)),"?"))</f>
      </c>
      <c r="G322" s="12">
        <f>IF(A322="","",MONTH(A322))</f>
      </c>
      <c r="H322" s="12">
        <f>IF(A322="","",YEAR(A322))</f>
      </c>
    </row>
    <row r="323" spans="1:8" x14ac:dyDescent="0.25">
      <c r="A323" s="10"/>
      <c r="B323" s="9"/>
      <c r="C323" s="9"/>
      <c r="D323" s="9"/>
      <c r="E323" s="11"/>
      <c r="F323" s="12">
        <f>IF(C323="","",IFERROR(INDEX(Settings!$B$2:$B$21,MATCH(C323,Settings!$A$2:$A$21,0)),"?"))</f>
      </c>
      <c r="G323" s="12">
        <f>IF(A323="","",MONTH(A323))</f>
      </c>
      <c r="H323" s="12">
        <f>IF(A323="","",YEAR(A323))</f>
      </c>
    </row>
    <row r="324" spans="1:8" x14ac:dyDescent="0.25">
      <c r="A324" s="10"/>
      <c r="B324" s="9"/>
      <c r="C324" s="9"/>
      <c r="D324" s="9"/>
      <c r="E324" s="11"/>
      <c r="F324" s="12">
        <f>IF(C324="","",IFERROR(INDEX(Settings!$B$2:$B$21,MATCH(C324,Settings!$A$2:$A$21,0)),"?"))</f>
      </c>
      <c r="G324" s="12">
        <f>IF(A324="","",MONTH(A324))</f>
      </c>
      <c r="H324" s="12">
        <f>IF(A324="","",YEAR(A324))</f>
      </c>
    </row>
    <row r="325" spans="1:8" x14ac:dyDescent="0.25">
      <c r="A325" s="10"/>
      <c r="B325" s="9"/>
      <c r="C325" s="9"/>
      <c r="D325" s="9"/>
      <c r="E325" s="11"/>
      <c r="F325" s="12">
        <f>IF(C325="","",IFERROR(INDEX(Settings!$B$2:$B$21,MATCH(C325,Settings!$A$2:$A$21,0)),"?"))</f>
      </c>
      <c r="G325" s="12">
        <f>IF(A325="","",MONTH(A325))</f>
      </c>
      <c r="H325" s="12">
        <f>IF(A325="","",YEAR(A325))</f>
      </c>
    </row>
    <row r="326" spans="1:8" x14ac:dyDescent="0.25">
      <c r="A326" s="10"/>
      <c r="B326" s="9"/>
      <c r="C326" s="9"/>
      <c r="D326" s="9"/>
      <c r="E326" s="11"/>
      <c r="F326" s="12">
        <f>IF(C326="","",IFERROR(INDEX(Settings!$B$2:$B$21,MATCH(C326,Settings!$A$2:$A$21,0)),"?"))</f>
      </c>
      <c r="G326" s="12">
        <f>IF(A326="","",MONTH(A326))</f>
      </c>
      <c r="H326" s="12">
        <f>IF(A326="","",YEAR(A326))</f>
      </c>
    </row>
    <row r="327" spans="1:8" x14ac:dyDescent="0.25">
      <c r="A327" s="10"/>
      <c r="B327" s="9"/>
      <c r="C327" s="9"/>
      <c r="D327" s="9"/>
      <c r="E327" s="11"/>
      <c r="F327" s="12">
        <f>IF(C327="","",IFERROR(INDEX(Settings!$B$2:$B$21,MATCH(C327,Settings!$A$2:$A$21,0)),"?"))</f>
      </c>
      <c r="G327" s="12">
        <f>IF(A327="","",MONTH(A327))</f>
      </c>
      <c r="H327" s="12">
        <f>IF(A327="","",YEAR(A327))</f>
      </c>
    </row>
    <row r="328" spans="1:8" x14ac:dyDescent="0.25">
      <c r="A328" s="10"/>
      <c r="B328" s="9"/>
      <c r="C328" s="9"/>
      <c r="D328" s="9"/>
      <c r="E328" s="11"/>
      <c r="F328" s="12">
        <f>IF(C328="","",IFERROR(INDEX(Settings!$B$2:$B$21,MATCH(C328,Settings!$A$2:$A$21,0)),"?"))</f>
      </c>
      <c r="G328" s="12">
        <f>IF(A328="","",MONTH(A328))</f>
      </c>
      <c r="H328" s="12">
        <f>IF(A328="","",YEAR(A328))</f>
      </c>
    </row>
    <row r="329" spans="1:8" x14ac:dyDescent="0.25">
      <c r="A329" s="10"/>
      <c r="B329" s="9"/>
      <c r="C329" s="9"/>
      <c r="D329" s="9"/>
      <c r="E329" s="11"/>
      <c r="F329" s="12">
        <f>IF(C329="","",IFERROR(INDEX(Settings!$B$2:$B$21,MATCH(C329,Settings!$A$2:$A$21,0)),"?"))</f>
      </c>
      <c r="G329" s="12">
        <f>IF(A329="","",MONTH(A329))</f>
      </c>
      <c r="H329" s="12">
        <f>IF(A329="","",YEAR(A329))</f>
      </c>
    </row>
    <row r="330" spans="1:8" x14ac:dyDescent="0.25">
      <c r="A330" s="10"/>
      <c r="B330" s="9"/>
      <c r="C330" s="9"/>
      <c r="D330" s="9"/>
      <c r="E330" s="11"/>
      <c r="F330" s="12">
        <f>IF(C330="","",IFERROR(INDEX(Settings!$B$2:$B$21,MATCH(C330,Settings!$A$2:$A$21,0)),"?"))</f>
      </c>
      <c r="G330" s="12">
        <f>IF(A330="","",MONTH(A330))</f>
      </c>
      <c r="H330" s="12">
        <f>IF(A330="","",YEAR(A330))</f>
      </c>
    </row>
    <row r="331" spans="1:8" x14ac:dyDescent="0.25">
      <c r="A331" s="10"/>
      <c r="B331" s="9"/>
      <c r="C331" s="9"/>
      <c r="D331" s="9"/>
      <c r="E331" s="11"/>
      <c r="F331" s="12">
        <f>IF(C331="","",IFERROR(INDEX(Settings!$B$2:$B$21,MATCH(C331,Settings!$A$2:$A$21,0)),"?"))</f>
      </c>
      <c r="G331" s="12">
        <f>IF(A331="","",MONTH(A331))</f>
      </c>
      <c r="H331" s="12">
        <f>IF(A331="","",YEAR(A331))</f>
      </c>
    </row>
    <row r="332" spans="1:8" x14ac:dyDescent="0.25">
      <c r="A332" s="10"/>
      <c r="B332" s="9"/>
      <c r="C332" s="9"/>
      <c r="D332" s="9"/>
      <c r="E332" s="11"/>
      <c r="F332" s="12">
        <f>IF(C332="","",IFERROR(INDEX(Settings!$B$2:$B$21,MATCH(C332,Settings!$A$2:$A$21,0)),"?"))</f>
      </c>
      <c r="G332" s="12">
        <f>IF(A332="","",MONTH(A332))</f>
      </c>
      <c r="H332" s="12">
        <f>IF(A332="","",YEAR(A332))</f>
      </c>
    </row>
    <row r="333" spans="1:8" x14ac:dyDescent="0.25">
      <c r="A333" s="10"/>
      <c r="B333" s="9"/>
      <c r="C333" s="9"/>
      <c r="D333" s="9"/>
      <c r="E333" s="11"/>
      <c r="F333" s="12">
        <f>IF(C333="","",IFERROR(INDEX(Settings!$B$2:$B$21,MATCH(C333,Settings!$A$2:$A$21,0)),"?"))</f>
      </c>
      <c r="G333" s="12">
        <f>IF(A333="","",MONTH(A333))</f>
      </c>
      <c r="H333" s="12">
        <f>IF(A333="","",YEAR(A333))</f>
      </c>
    </row>
    <row r="334" spans="1:8" x14ac:dyDescent="0.25">
      <c r="A334" s="10"/>
      <c r="B334" s="9"/>
      <c r="C334" s="9"/>
      <c r="D334" s="9"/>
      <c r="E334" s="11"/>
      <c r="F334" s="12">
        <f>IF(C334="","",IFERROR(INDEX(Settings!$B$2:$B$21,MATCH(C334,Settings!$A$2:$A$21,0)),"?"))</f>
      </c>
      <c r="G334" s="12">
        <f>IF(A334="","",MONTH(A334))</f>
      </c>
      <c r="H334" s="12">
        <f>IF(A334="","",YEAR(A334))</f>
      </c>
    </row>
    <row r="335" spans="1:8" x14ac:dyDescent="0.25">
      <c r="A335" s="10"/>
      <c r="B335" s="9"/>
      <c r="C335" s="9"/>
      <c r="D335" s="9"/>
      <c r="E335" s="11"/>
      <c r="F335" s="12">
        <f>IF(C335="","",IFERROR(INDEX(Settings!$B$2:$B$21,MATCH(C335,Settings!$A$2:$A$21,0)),"?"))</f>
      </c>
      <c r="G335" s="12">
        <f>IF(A335="","",MONTH(A335))</f>
      </c>
      <c r="H335" s="12">
        <f>IF(A335="","",YEAR(A335))</f>
      </c>
    </row>
    <row r="336" spans="1:8" x14ac:dyDescent="0.25">
      <c r="A336" s="10"/>
      <c r="B336" s="9"/>
      <c r="C336" s="9"/>
      <c r="D336" s="9"/>
      <c r="E336" s="11"/>
      <c r="F336" s="12">
        <f>IF(C336="","",IFERROR(INDEX(Settings!$B$2:$B$21,MATCH(C336,Settings!$A$2:$A$21,0)),"?"))</f>
      </c>
      <c r="G336" s="12">
        <f>IF(A336="","",MONTH(A336))</f>
      </c>
      <c r="H336" s="12">
        <f>IF(A336="","",YEAR(A336))</f>
      </c>
    </row>
    <row r="337" spans="1:8" x14ac:dyDescent="0.25">
      <c r="A337" s="10"/>
      <c r="B337" s="9"/>
      <c r="C337" s="9"/>
      <c r="D337" s="9"/>
      <c r="E337" s="11"/>
      <c r="F337" s="12">
        <f>IF(C337="","",IFERROR(INDEX(Settings!$B$2:$B$21,MATCH(C337,Settings!$A$2:$A$21,0)),"?"))</f>
      </c>
      <c r="G337" s="12">
        <f>IF(A337="","",MONTH(A337))</f>
      </c>
      <c r="H337" s="12">
        <f>IF(A337="","",YEAR(A337))</f>
      </c>
    </row>
    <row r="338" spans="1:8" x14ac:dyDescent="0.25">
      <c r="A338" s="10"/>
      <c r="B338" s="9"/>
      <c r="C338" s="9"/>
      <c r="D338" s="9"/>
      <c r="E338" s="11"/>
      <c r="F338" s="12">
        <f>IF(C338="","",IFERROR(INDEX(Settings!$B$2:$B$21,MATCH(C338,Settings!$A$2:$A$21,0)),"?"))</f>
      </c>
      <c r="G338" s="12">
        <f>IF(A338="","",MONTH(A338))</f>
      </c>
      <c r="H338" s="12">
        <f>IF(A338="","",YEAR(A338))</f>
      </c>
    </row>
    <row r="339" spans="1:8" x14ac:dyDescent="0.25">
      <c r="A339" s="10"/>
      <c r="B339" s="9"/>
      <c r="C339" s="9"/>
      <c r="D339" s="9"/>
      <c r="E339" s="11"/>
      <c r="F339" s="12">
        <f>IF(C339="","",IFERROR(INDEX(Settings!$B$2:$B$21,MATCH(C339,Settings!$A$2:$A$21,0)),"?"))</f>
      </c>
      <c r="G339" s="12">
        <f>IF(A339="","",MONTH(A339))</f>
      </c>
      <c r="H339" s="12">
        <f>IF(A339="","",YEAR(A339))</f>
      </c>
    </row>
    <row r="340" spans="1:8" x14ac:dyDescent="0.25">
      <c r="A340" s="10"/>
      <c r="B340" s="9"/>
      <c r="C340" s="9"/>
      <c r="D340" s="9"/>
      <c r="E340" s="11"/>
      <c r="F340" s="12">
        <f>IF(C340="","",IFERROR(INDEX(Settings!$B$2:$B$21,MATCH(C340,Settings!$A$2:$A$21,0)),"?"))</f>
      </c>
      <c r="G340" s="12">
        <f>IF(A340="","",MONTH(A340))</f>
      </c>
      <c r="H340" s="12">
        <f>IF(A340="","",YEAR(A340))</f>
      </c>
    </row>
    <row r="341" spans="1:8" x14ac:dyDescent="0.25">
      <c r="A341" s="10"/>
      <c r="B341" s="9"/>
      <c r="C341" s="9"/>
      <c r="D341" s="9"/>
      <c r="E341" s="11"/>
      <c r="F341" s="12">
        <f>IF(C341="","",IFERROR(INDEX(Settings!$B$2:$B$21,MATCH(C341,Settings!$A$2:$A$21,0)),"?"))</f>
      </c>
      <c r="G341" s="12">
        <f>IF(A341="","",MONTH(A341))</f>
      </c>
      <c r="H341" s="12">
        <f>IF(A341="","",YEAR(A341))</f>
      </c>
    </row>
    <row r="342" spans="1:8" x14ac:dyDescent="0.25">
      <c r="A342" s="10"/>
      <c r="B342" s="9"/>
      <c r="C342" s="9"/>
      <c r="D342" s="9"/>
      <c r="E342" s="11"/>
      <c r="F342" s="12">
        <f>IF(C342="","",IFERROR(INDEX(Settings!$B$2:$B$21,MATCH(C342,Settings!$A$2:$A$21,0)),"?"))</f>
      </c>
      <c r="G342" s="12">
        <f>IF(A342="","",MONTH(A342))</f>
      </c>
      <c r="H342" s="12">
        <f>IF(A342="","",YEAR(A342))</f>
      </c>
    </row>
    <row r="343" spans="1:8" x14ac:dyDescent="0.25">
      <c r="A343" s="10"/>
      <c r="B343" s="9"/>
      <c r="C343" s="9"/>
      <c r="D343" s="9"/>
      <c r="E343" s="11"/>
      <c r="F343" s="12">
        <f>IF(C343="","",IFERROR(INDEX(Settings!$B$2:$B$21,MATCH(C343,Settings!$A$2:$A$21,0)),"?"))</f>
      </c>
      <c r="G343" s="12">
        <f>IF(A343="","",MONTH(A343))</f>
      </c>
      <c r="H343" s="12">
        <f>IF(A343="","",YEAR(A343))</f>
      </c>
    </row>
    <row r="344" spans="1:8" x14ac:dyDescent="0.25">
      <c r="A344" s="10"/>
      <c r="B344" s="9"/>
      <c r="C344" s="9"/>
      <c r="D344" s="9"/>
      <c r="E344" s="11"/>
      <c r="F344" s="12">
        <f>IF(C344="","",IFERROR(INDEX(Settings!$B$2:$B$21,MATCH(C344,Settings!$A$2:$A$21,0)),"?"))</f>
      </c>
      <c r="G344" s="12">
        <f>IF(A344="","",MONTH(A344))</f>
      </c>
      <c r="H344" s="12">
        <f>IF(A344="","",YEAR(A344))</f>
      </c>
    </row>
    <row r="345" spans="1:8" x14ac:dyDescent="0.25">
      <c r="A345" s="10"/>
      <c r="B345" s="9"/>
      <c r="C345" s="9"/>
      <c r="D345" s="9"/>
      <c r="E345" s="11"/>
      <c r="F345" s="12">
        <f>IF(C345="","",IFERROR(INDEX(Settings!$B$2:$B$21,MATCH(C345,Settings!$A$2:$A$21,0)),"?"))</f>
      </c>
      <c r="G345" s="12">
        <f>IF(A345="","",MONTH(A345))</f>
      </c>
      <c r="H345" s="12">
        <f>IF(A345="","",YEAR(A345))</f>
      </c>
    </row>
    <row r="346" spans="1:8" x14ac:dyDescent="0.25">
      <c r="A346" s="10"/>
      <c r="B346" s="9"/>
      <c r="C346" s="9"/>
      <c r="D346" s="9"/>
      <c r="E346" s="11"/>
      <c r="F346" s="12">
        <f>IF(C346="","",IFERROR(INDEX(Settings!$B$2:$B$21,MATCH(C346,Settings!$A$2:$A$21,0)),"?"))</f>
      </c>
      <c r="G346" s="12">
        <f>IF(A346="","",MONTH(A346))</f>
      </c>
      <c r="H346" s="12">
        <f>IF(A346="","",YEAR(A346))</f>
      </c>
    </row>
    <row r="347" spans="1:8" x14ac:dyDescent="0.25">
      <c r="A347" s="10"/>
      <c r="B347" s="9"/>
      <c r="C347" s="9"/>
      <c r="D347" s="9"/>
      <c r="E347" s="11"/>
      <c r="F347" s="12">
        <f>IF(C347="","",IFERROR(INDEX(Settings!$B$2:$B$21,MATCH(C347,Settings!$A$2:$A$21,0)),"?"))</f>
      </c>
      <c r="G347" s="12">
        <f>IF(A347="","",MONTH(A347))</f>
      </c>
      <c r="H347" s="12">
        <f>IF(A347="","",YEAR(A347))</f>
      </c>
    </row>
    <row r="348" spans="1:8" x14ac:dyDescent="0.25">
      <c r="A348" s="10"/>
      <c r="B348" s="9"/>
      <c r="C348" s="9"/>
      <c r="D348" s="9"/>
      <c r="E348" s="11"/>
      <c r="F348" s="12">
        <f>IF(C348="","",IFERROR(INDEX(Settings!$B$2:$B$21,MATCH(C348,Settings!$A$2:$A$21,0)),"?"))</f>
      </c>
      <c r="G348" s="12">
        <f>IF(A348="","",MONTH(A348))</f>
      </c>
      <c r="H348" s="12">
        <f>IF(A348="","",YEAR(A348))</f>
      </c>
    </row>
    <row r="349" spans="1:8" x14ac:dyDescent="0.25">
      <c r="A349" s="10"/>
      <c r="B349" s="9"/>
      <c r="C349" s="9"/>
      <c r="D349" s="9"/>
      <c r="E349" s="11"/>
      <c r="F349" s="12">
        <f>IF(C349="","",IFERROR(INDEX(Settings!$B$2:$B$21,MATCH(C349,Settings!$A$2:$A$21,0)),"?"))</f>
      </c>
      <c r="G349" s="12">
        <f>IF(A349="","",MONTH(A349))</f>
      </c>
      <c r="H349" s="12">
        <f>IF(A349="","",YEAR(A349))</f>
      </c>
    </row>
    <row r="350" spans="1:8" x14ac:dyDescent="0.25">
      <c r="A350" s="10"/>
      <c r="B350" s="9"/>
      <c r="C350" s="9"/>
      <c r="D350" s="9"/>
      <c r="E350" s="11"/>
      <c r="F350" s="12">
        <f>IF(C350="","",IFERROR(INDEX(Settings!$B$2:$B$21,MATCH(C350,Settings!$A$2:$A$21,0)),"?"))</f>
      </c>
      <c r="G350" s="12">
        <f>IF(A350="","",MONTH(A350))</f>
      </c>
      <c r="H350" s="12">
        <f>IF(A350="","",YEAR(A350))</f>
      </c>
    </row>
    <row r="351" spans="1:8" x14ac:dyDescent="0.25">
      <c r="A351" s="10"/>
      <c r="B351" s="9"/>
      <c r="C351" s="9"/>
      <c r="D351" s="9"/>
      <c r="E351" s="11"/>
      <c r="F351" s="12">
        <f>IF(C351="","",IFERROR(INDEX(Settings!$B$2:$B$21,MATCH(C351,Settings!$A$2:$A$21,0)),"?"))</f>
      </c>
      <c r="G351" s="12">
        <f>IF(A351="","",MONTH(A351))</f>
      </c>
      <c r="H351" s="12">
        <f>IF(A351="","",YEAR(A351))</f>
      </c>
    </row>
    <row r="352" spans="1:8" x14ac:dyDescent="0.25">
      <c r="A352" s="10"/>
      <c r="B352" s="9"/>
      <c r="C352" s="9"/>
      <c r="D352" s="9"/>
      <c r="E352" s="11"/>
      <c r="F352" s="12">
        <f>IF(C352="","",IFERROR(INDEX(Settings!$B$2:$B$21,MATCH(C352,Settings!$A$2:$A$21,0)),"?"))</f>
      </c>
      <c r="G352" s="12">
        <f>IF(A352="","",MONTH(A352))</f>
      </c>
      <c r="H352" s="12">
        <f>IF(A352="","",YEAR(A352))</f>
      </c>
    </row>
    <row r="353" spans="1:8" x14ac:dyDescent="0.25">
      <c r="A353" s="10"/>
      <c r="B353" s="9"/>
      <c r="C353" s="9"/>
      <c r="D353" s="9"/>
      <c r="E353" s="11"/>
      <c r="F353" s="12">
        <f>IF(C353="","",IFERROR(INDEX(Settings!$B$2:$B$21,MATCH(C353,Settings!$A$2:$A$21,0)),"?"))</f>
      </c>
      <c r="G353" s="12">
        <f>IF(A353="","",MONTH(A353))</f>
      </c>
      <c r="H353" s="12">
        <f>IF(A353="","",YEAR(A353))</f>
      </c>
    </row>
    <row r="354" spans="1:8" x14ac:dyDescent="0.25">
      <c r="A354" s="10"/>
      <c r="B354" s="9"/>
      <c r="C354" s="9"/>
      <c r="D354" s="9"/>
      <c r="E354" s="11"/>
      <c r="F354" s="12">
        <f>IF(C354="","",IFERROR(INDEX(Settings!$B$2:$B$21,MATCH(C354,Settings!$A$2:$A$21,0)),"?"))</f>
      </c>
      <c r="G354" s="12">
        <f>IF(A354="","",MONTH(A354))</f>
      </c>
      <c r="H354" s="12">
        <f>IF(A354="","",YEAR(A354))</f>
      </c>
    </row>
    <row r="355" spans="1:8" x14ac:dyDescent="0.25">
      <c r="A355" s="10"/>
      <c r="B355" s="9"/>
      <c r="C355" s="9"/>
      <c r="D355" s="9"/>
      <c r="E355" s="11"/>
      <c r="F355" s="12">
        <f>IF(C355="","",IFERROR(INDEX(Settings!$B$2:$B$21,MATCH(C355,Settings!$A$2:$A$21,0)),"?"))</f>
      </c>
      <c r="G355" s="12">
        <f>IF(A355="","",MONTH(A355))</f>
      </c>
      <c r="H355" s="12">
        <f>IF(A355="","",YEAR(A355))</f>
      </c>
    </row>
    <row r="356" spans="1:8" x14ac:dyDescent="0.25">
      <c r="A356" s="10"/>
      <c r="B356" s="9"/>
      <c r="C356" s="9"/>
      <c r="D356" s="9"/>
      <c r="E356" s="11"/>
      <c r="F356" s="12">
        <f>IF(C356="","",IFERROR(INDEX(Settings!$B$2:$B$21,MATCH(C356,Settings!$A$2:$A$21,0)),"?"))</f>
      </c>
      <c r="G356" s="12">
        <f>IF(A356="","",MONTH(A356))</f>
      </c>
      <c r="H356" s="12">
        <f>IF(A356="","",YEAR(A356))</f>
      </c>
    </row>
    <row r="357" spans="1:8" x14ac:dyDescent="0.25">
      <c r="A357" s="10"/>
      <c r="B357" s="9"/>
      <c r="C357" s="9"/>
      <c r="D357" s="9"/>
      <c r="E357" s="11"/>
      <c r="F357" s="12">
        <f>IF(C357="","",IFERROR(INDEX(Settings!$B$2:$B$21,MATCH(C357,Settings!$A$2:$A$21,0)),"?"))</f>
      </c>
      <c r="G357" s="12">
        <f>IF(A357="","",MONTH(A357))</f>
      </c>
      <c r="H357" s="12">
        <f>IF(A357="","",YEAR(A357))</f>
      </c>
    </row>
    <row r="358" spans="1:8" x14ac:dyDescent="0.25">
      <c r="A358" s="10"/>
      <c r="B358" s="9"/>
      <c r="C358" s="9"/>
      <c r="D358" s="9"/>
      <c r="E358" s="11"/>
      <c r="F358" s="12">
        <f>IF(C358="","",IFERROR(INDEX(Settings!$B$2:$B$21,MATCH(C358,Settings!$A$2:$A$21,0)),"?"))</f>
      </c>
      <c r="G358" s="12">
        <f>IF(A358="","",MONTH(A358))</f>
      </c>
      <c r="H358" s="12">
        <f>IF(A358="","",YEAR(A358))</f>
      </c>
    </row>
    <row r="359" spans="1:8" x14ac:dyDescent="0.25">
      <c r="A359" s="10"/>
      <c r="B359" s="9"/>
      <c r="C359" s="9"/>
      <c r="D359" s="9"/>
      <c r="E359" s="11"/>
      <c r="F359" s="12">
        <f>IF(C359="","",IFERROR(INDEX(Settings!$B$2:$B$21,MATCH(C359,Settings!$A$2:$A$21,0)),"?"))</f>
      </c>
      <c r="G359" s="12">
        <f>IF(A359="","",MONTH(A359))</f>
      </c>
      <c r="H359" s="12">
        <f>IF(A359="","",YEAR(A359))</f>
      </c>
    </row>
    <row r="360" spans="1:8" x14ac:dyDescent="0.25">
      <c r="A360" s="10"/>
      <c r="B360" s="9"/>
      <c r="C360" s="9"/>
      <c r="D360" s="9"/>
      <c r="E360" s="11"/>
      <c r="F360" s="12">
        <f>IF(C360="","",IFERROR(INDEX(Settings!$B$2:$B$21,MATCH(C360,Settings!$A$2:$A$21,0)),"?"))</f>
      </c>
      <c r="G360" s="12">
        <f>IF(A360="","",MONTH(A360))</f>
      </c>
      <c r="H360" s="12">
        <f>IF(A360="","",YEAR(A360))</f>
      </c>
    </row>
    <row r="361" spans="1:8" x14ac:dyDescent="0.25">
      <c r="A361" s="10"/>
      <c r="B361" s="9"/>
      <c r="C361" s="9"/>
      <c r="D361" s="9"/>
      <c r="E361" s="11"/>
      <c r="F361" s="12">
        <f>IF(C361="","",IFERROR(INDEX(Settings!$B$2:$B$21,MATCH(C361,Settings!$A$2:$A$21,0)),"?"))</f>
      </c>
      <c r="G361" s="12">
        <f>IF(A361="","",MONTH(A361))</f>
      </c>
      <c r="H361" s="12">
        <f>IF(A361="","",YEAR(A361))</f>
      </c>
    </row>
    <row r="362" spans="1:8" x14ac:dyDescent="0.25">
      <c r="A362" s="10"/>
      <c r="B362" s="9"/>
      <c r="C362" s="9"/>
      <c r="D362" s="9"/>
      <c r="E362" s="11"/>
      <c r="F362" s="12">
        <f>IF(C362="","",IFERROR(INDEX(Settings!$B$2:$B$21,MATCH(C362,Settings!$A$2:$A$21,0)),"?"))</f>
      </c>
      <c r="G362" s="12">
        <f>IF(A362="","",MONTH(A362))</f>
      </c>
      <c r="H362" s="12">
        <f>IF(A362="","",YEAR(A362))</f>
      </c>
    </row>
    <row r="363" spans="1:8" x14ac:dyDescent="0.25">
      <c r="A363" s="10"/>
      <c r="B363" s="9"/>
      <c r="C363" s="9"/>
      <c r="D363" s="9"/>
      <c r="E363" s="11"/>
      <c r="F363" s="12">
        <f>IF(C363="","",IFERROR(INDEX(Settings!$B$2:$B$21,MATCH(C363,Settings!$A$2:$A$21,0)),"?"))</f>
      </c>
      <c r="G363" s="12">
        <f>IF(A363="","",MONTH(A363))</f>
      </c>
      <c r="H363" s="12">
        <f>IF(A363="","",YEAR(A363))</f>
      </c>
    </row>
    <row r="364" spans="1:8" x14ac:dyDescent="0.25">
      <c r="A364" s="10"/>
      <c r="B364" s="9"/>
      <c r="C364" s="9"/>
      <c r="D364" s="9"/>
      <c r="E364" s="11"/>
      <c r="F364" s="12">
        <f>IF(C364="","",IFERROR(INDEX(Settings!$B$2:$B$21,MATCH(C364,Settings!$A$2:$A$21,0)),"?"))</f>
      </c>
      <c r="G364" s="12">
        <f>IF(A364="","",MONTH(A364))</f>
      </c>
      <c r="H364" s="12">
        <f>IF(A364="","",YEAR(A364))</f>
      </c>
    </row>
    <row r="365" spans="1:8" x14ac:dyDescent="0.25">
      <c r="A365" s="10"/>
      <c r="B365" s="9"/>
      <c r="C365" s="9"/>
      <c r="D365" s="9"/>
      <c r="E365" s="11"/>
      <c r="F365" s="12">
        <f>IF(C365="","",IFERROR(INDEX(Settings!$B$2:$B$21,MATCH(C365,Settings!$A$2:$A$21,0)),"?"))</f>
      </c>
      <c r="G365" s="12">
        <f>IF(A365="","",MONTH(A365))</f>
      </c>
      <c r="H365" s="12">
        <f>IF(A365="","",YEAR(A365))</f>
      </c>
    </row>
    <row r="366" spans="1:8" x14ac:dyDescent="0.25">
      <c r="A366" s="10"/>
      <c r="B366" s="9"/>
      <c r="C366" s="9"/>
      <c r="D366" s="9"/>
      <c r="E366" s="11"/>
      <c r="F366" s="12">
        <f>IF(C366="","",IFERROR(INDEX(Settings!$B$2:$B$21,MATCH(C366,Settings!$A$2:$A$21,0)),"?"))</f>
      </c>
      <c r="G366" s="12">
        <f>IF(A366="","",MONTH(A366))</f>
      </c>
      <c r="H366" s="12">
        <f>IF(A366="","",YEAR(A366))</f>
      </c>
    </row>
    <row r="367" spans="1:8" x14ac:dyDescent="0.25">
      <c r="A367" s="10"/>
      <c r="B367" s="9"/>
      <c r="C367" s="9"/>
      <c r="D367" s="9"/>
      <c r="E367" s="11"/>
      <c r="F367" s="12">
        <f>IF(C367="","",IFERROR(INDEX(Settings!$B$2:$B$21,MATCH(C367,Settings!$A$2:$A$21,0)),"?"))</f>
      </c>
      <c r="G367" s="12">
        <f>IF(A367="","",MONTH(A367))</f>
      </c>
      <c r="H367" s="12">
        <f>IF(A367="","",YEAR(A367))</f>
      </c>
    </row>
    <row r="368" spans="1:8" x14ac:dyDescent="0.25">
      <c r="A368" s="10"/>
      <c r="B368" s="9"/>
      <c r="C368" s="9"/>
      <c r="D368" s="9"/>
      <c r="E368" s="11"/>
      <c r="F368" s="12">
        <f>IF(C368="","",IFERROR(INDEX(Settings!$B$2:$B$21,MATCH(C368,Settings!$A$2:$A$21,0)),"?"))</f>
      </c>
      <c r="G368" s="12">
        <f>IF(A368="","",MONTH(A368))</f>
      </c>
      <c r="H368" s="12">
        <f>IF(A368="","",YEAR(A368))</f>
      </c>
    </row>
    <row r="369" spans="1:8" x14ac:dyDescent="0.25">
      <c r="A369" s="10"/>
      <c r="B369" s="9"/>
      <c r="C369" s="9"/>
      <c r="D369" s="9"/>
      <c r="E369" s="11"/>
      <c r="F369" s="12">
        <f>IF(C369="","",IFERROR(INDEX(Settings!$B$2:$B$21,MATCH(C369,Settings!$A$2:$A$21,0)),"?"))</f>
      </c>
      <c r="G369" s="12">
        <f>IF(A369="","",MONTH(A369))</f>
      </c>
      <c r="H369" s="12">
        <f>IF(A369="","",YEAR(A369))</f>
      </c>
    </row>
    <row r="370" spans="1:8" x14ac:dyDescent="0.25">
      <c r="A370" s="10"/>
      <c r="B370" s="9"/>
      <c r="C370" s="9"/>
      <c r="D370" s="9"/>
      <c r="E370" s="11"/>
      <c r="F370" s="12">
        <f>IF(C370="","",IFERROR(INDEX(Settings!$B$2:$B$21,MATCH(C370,Settings!$A$2:$A$21,0)),"?"))</f>
      </c>
      <c r="G370" s="12">
        <f>IF(A370="","",MONTH(A370))</f>
      </c>
      <c r="H370" s="12">
        <f>IF(A370="","",YEAR(A370))</f>
      </c>
    </row>
    <row r="371" spans="1:8" x14ac:dyDescent="0.25">
      <c r="A371" s="10"/>
      <c r="B371" s="9"/>
      <c r="C371" s="9"/>
      <c r="D371" s="9"/>
      <c r="E371" s="11"/>
      <c r="F371" s="12">
        <f>IF(C371="","",IFERROR(INDEX(Settings!$B$2:$B$21,MATCH(C371,Settings!$A$2:$A$21,0)),"?"))</f>
      </c>
      <c r="G371" s="12">
        <f>IF(A371="","",MONTH(A371))</f>
      </c>
      <c r="H371" s="12">
        <f>IF(A371="","",YEAR(A371))</f>
      </c>
    </row>
    <row r="372" spans="1:8" x14ac:dyDescent="0.25">
      <c r="A372" s="10"/>
      <c r="B372" s="9"/>
      <c r="C372" s="9"/>
      <c r="D372" s="9"/>
      <c r="E372" s="11"/>
      <c r="F372" s="12">
        <f>IF(C372="","",IFERROR(INDEX(Settings!$B$2:$B$21,MATCH(C372,Settings!$A$2:$A$21,0)),"?"))</f>
      </c>
      <c r="G372" s="12">
        <f>IF(A372="","",MONTH(A372))</f>
      </c>
      <c r="H372" s="12">
        <f>IF(A372="","",YEAR(A372))</f>
      </c>
    </row>
    <row r="373" spans="1:8" x14ac:dyDescent="0.25">
      <c r="A373" s="10"/>
      <c r="B373" s="9"/>
      <c r="C373" s="9"/>
      <c r="D373" s="9"/>
      <c r="E373" s="11"/>
      <c r="F373" s="12">
        <f>IF(C373="","",IFERROR(INDEX(Settings!$B$2:$B$21,MATCH(C373,Settings!$A$2:$A$21,0)),"?"))</f>
      </c>
      <c r="G373" s="12">
        <f>IF(A373="","",MONTH(A373))</f>
      </c>
      <c r="H373" s="12">
        <f>IF(A373="","",YEAR(A373))</f>
      </c>
    </row>
    <row r="374" spans="1:8" x14ac:dyDescent="0.25">
      <c r="A374" s="10"/>
      <c r="B374" s="9"/>
      <c r="C374" s="9"/>
      <c r="D374" s="9"/>
      <c r="E374" s="11"/>
      <c r="F374" s="12">
        <f>IF(C374="","",IFERROR(INDEX(Settings!$B$2:$B$21,MATCH(C374,Settings!$A$2:$A$21,0)),"?"))</f>
      </c>
      <c r="G374" s="12">
        <f>IF(A374="","",MONTH(A374))</f>
      </c>
      <c r="H374" s="12">
        <f>IF(A374="","",YEAR(A374))</f>
      </c>
    </row>
    <row r="375" spans="1:8" x14ac:dyDescent="0.25">
      <c r="A375" s="10"/>
      <c r="B375" s="9"/>
      <c r="C375" s="9"/>
      <c r="D375" s="9"/>
      <c r="E375" s="11"/>
      <c r="F375" s="12">
        <f>IF(C375="","",IFERROR(INDEX(Settings!$B$2:$B$21,MATCH(C375,Settings!$A$2:$A$21,0)),"?"))</f>
      </c>
      <c r="G375" s="12">
        <f>IF(A375="","",MONTH(A375))</f>
      </c>
      <c r="H375" s="12">
        <f>IF(A375="","",YEAR(A375))</f>
      </c>
    </row>
    <row r="376" spans="1:8" x14ac:dyDescent="0.25">
      <c r="A376" s="10"/>
      <c r="B376" s="9"/>
      <c r="C376" s="9"/>
      <c r="D376" s="9"/>
      <c r="E376" s="11"/>
      <c r="F376" s="12">
        <f>IF(C376="","",IFERROR(INDEX(Settings!$B$2:$B$21,MATCH(C376,Settings!$A$2:$A$21,0)),"?"))</f>
      </c>
      <c r="G376" s="12">
        <f>IF(A376="","",MONTH(A376))</f>
      </c>
      <c r="H376" s="12">
        <f>IF(A376="","",YEAR(A376))</f>
      </c>
    </row>
    <row r="377" spans="1:8" x14ac:dyDescent="0.25">
      <c r="A377" s="10"/>
      <c r="B377" s="9"/>
      <c r="C377" s="9"/>
      <c r="D377" s="9"/>
      <c r="E377" s="11"/>
      <c r="F377" s="12">
        <f>IF(C377="","",IFERROR(INDEX(Settings!$B$2:$B$21,MATCH(C377,Settings!$A$2:$A$21,0)),"?"))</f>
      </c>
      <c r="G377" s="12">
        <f>IF(A377="","",MONTH(A377))</f>
      </c>
      <c r="H377" s="12">
        <f>IF(A377="","",YEAR(A377))</f>
      </c>
    </row>
    <row r="378" spans="1:8" x14ac:dyDescent="0.25">
      <c r="A378" s="10"/>
      <c r="B378" s="9"/>
      <c r="C378" s="9"/>
      <c r="D378" s="9"/>
      <c r="E378" s="11"/>
      <c r="F378" s="12">
        <f>IF(C378="","",IFERROR(INDEX(Settings!$B$2:$B$21,MATCH(C378,Settings!$A$2:$A$21,0)),"?"))</f>
      </c>
      <c r="G378" s="12">
        <f>IF(A378="","",MONTH(A378))</f>
      </c>
      <c r="H378" s="12">
        <f>IF(A378="","",YEAR(A378))</f>
      </c>
    </row>
    <row r="379" spans="1:8" x14ac:dyDescent="0.25">
      <c r="A379" s="10"/>
      <c r="B379" s="9"/>
      <c r="C379" s="9"/>
      <c r="D379" s="9"/>
      <c r="E379" s="11"/>
      <c r="F379" s="12">
        <f>IF(C379="","",IFERROR(INDEX(Settings!$B$2:$B$21,MATCH(C379,Settings!$A$2:$A$21,0)),"?"))</f>
      </c>
      <c r="G379" s="12">
        <f>IF(A379="","",MONTH(A379))</f>
      </c>
      <c r="H379" s="12">
        <f>IF(A379="","",YEAR(A379))</f>
      </c>
    </row>
    <row r="380" spans="1:8" x14ac:dyDescent="0.25">
      <c r="A380" s="10"/>
      <c r="B380" s="9"/>
      <c r="C380" s="9"/>
      <c r="D380" s="9"/>
      <c r="E380" s="11"/>
      <c r="F380" s="12">
        <f>IF(C380="","",IFERROR(INDEX(Settings!$B$2:$B$21,MATCH(C380,Settings!$A$2:$A$21,0)),"?"))</f>
      </c>
      <c r="G380" s="12">
        <f>IF(A380="","",MONTH(A380))</f>
      </c>
      <c r="H380" s="12">
        <f>IF(A380="","",YEAR(A380))</f>
      </c>
    </row>
    <row r="381" spans="1:8" x14ac:dyDescent="0.25">
      <c r="A381" s="10"/>
      <c r="B381" s="9"/>
      <c r="C381" s="9"/>
      <c r="D381" s="9"/>
      <c r="E381" s="11"/>
      <c r="F381" s="12">
        <f>IF(C381="","",IFERROR(INDEX(Settings!$B$2:$B$21,MATCH(C381,Settings!$A$2:$A$21,0)),"?"))</f>
      </c>
      <c r="G381" s="12">
        <f>IF(A381="","",MONTH(A381))</f>
      </c>
      <c r="H381" s="12">
        <f>IF(A381="","",YEAR(A381))</f>
      </c>
    </row>
    <row r="382" spans="1:8" x14ac:dyDescent="0.25">
      <c r="A382" s="10"/>
      <c r="B382" s="9"/>
      <c r="C382" s="9"/>
      <c r="D382" s="9"/>
      <c r="E382" s="11"/>
      <c r="F382" s="12">
        <f>IF(C382="","",IFERROR(INDEX(Settings!$B$2:$B$21,MATCH(C382,Settings!$A$2:$A$21,0)),"?"))</f>
      </c>
      <c r="G382" s="12">
        <f>IF(A382="","",MONTH(A382))</f>
      </c>
      <c r="H382" s="12">
        <f>IF(A382="","",YEAR(A382))</f>
      </c>
    </row>
    <row r="383" spans="1:8" x14ac:dyDescent="0.25">
      <c r="A383" s="10"/>
      <c r="B383" s="9"/>
      <c r="C383" s="9"/>
      <c r="D383" s="9"/>
      <c r="E383" s="11"/>
      <c r="F383" s="12">
        <f>IF(C383="","",IFERROR(INDEX(Settings!$B$2:$B$21,MATCH(C383,Settings!$A$2:$A$21,0)),"?"))</f>
      </c>
      <c r="G383" s="12">
        <f>IF(A383="","",MONTH(A383))</f>
      </c>
      <c r="H383" s="12">
        <f>IF(A383="","",YEAR(A383))</f>
      </c>
    </row>
    <row r="384" spans="1:8" x14ac:dyDescent="0.25">
      <c r="A384" s="10"/>
      <c r="B384" s="9"/>
      <c r="C384" s="9"/>
      <c r="D384" s="9"/>
      <c r="E384" s="11"/>
      <c r="F384" s="12">
        <f>IF(C384="","",IFERROR(INDEX(Settings!$B$2:$B$21,MATCH(C384,Settings!$A$2:$A$21,0)),"?"))</f>
      </c>
      <c r="G384" s="12">
        <f>IF(A384="","",MONTH(A384))</f>
      </c>
      <c r="H384" s="12">
        <f>IF(A384="","",YEAR(A384))</f>
      </c>
    </row>
    <row r="385" spans="1:8" x14ac:dyDescent="0.25">
      <c r="A385" s="10"/>
      <c r="B385" s="9"/>
      <c r="C385" s="9"/>
      <c r="D385" s="9"/>
      <c r="E385" s="11"/>
      <c r="F385" s="12">
        <f>IF(C385="","",IFERROR(INDEX(Settings!$B$2:$B$21,MATCH(C385,Settings!$A$2:$A$21,0)),"?"))</f>
      </c>
      <c r="G385" s="12">
        <f>IF(A385="","",MONTH(A385))</f>
      </c>
      <c r="H385" s="12">
        <f>IF(A385="","",YEAR(A385))</f>
      </c>
    </row>
    <row r="386" spans="1:8" x14ac:dyDescent="0.25">
      <c r="A386" s="10"/>
      <c r="B386" s="9"/>
      <c r="C386" s="9"/>
      <c r="D386" s="9"/>
      <c r="E386" s="11"/>
      <c r="F386" s="12">
        <f>IF(C386="","",IFERROR(INDEX(Settings!$B$2:$B$21,MATCH(C386,Settings!$A$2:$A$21,0)),"?"))</f>
      </c>
      <c r="G386" s="12">
        <f>IF(A386="","",MONTH(A386))</f>
      </c>
      <c r="H386" s="12">
        <f>IF(A386="","",YEAR(A386))</f>
      </c>
    </row>
    <row r="387" spans="1:8" x14ac:dyDescent="0.25">
      <c r="A387" s="10"/>
      <c r="B387" s="9"/>
      <c r="C387" s="9"/>
      <c r="D387" s="9"/>
      <c r="E387" s="11"/>
      <c r="F387" s="12">
        <f>IF(C387="","",IFERROR(INDEX(Settings!$B$2:$B$21,MATCH(C387,Settings!$A$2:$A$21,0)),"?"))</f>
      </c>
      <c r="G387" s="12">
        <f>IF(A387="","",MONTH(A387))</f>
      </c>
      <c r="H387" s="12">
        <f>IF(A387="","",YEAR(A387))</f>
      </c>
    </row>
    <row r="388" spans="1:8" x14ac:dyDescent="0.25">
      <c r="A388" s="10"/>
      <c r="B388" s="9"/>
      <c r="C388" s="9"/>
      <c r="D388" s="9"/>
      <c r="E388" s="11"/>
      <c r="F388" s="12">
        <f>IF(C388="","",IFERROR(INDEX(Settings!$B$2:$B$21,MATCH(C388,Settings!$A$2:$A$21,0)),"?"))</f>
      </c>
      <c r="G388" s="12">
        <f>IF(A388="","",MONTH(A388))</f>
      </c>
      <c r="H388" s="12">
        <f>IF(A388="","",YEAR(A388))</f>
      </c>
    </row>
    <row r="389" spans="1:8" x14ac:dyDescent="0.25">
      <c r="A389" s="10"/>
      <c r="B389" s="9"/>
      <c r="C389" s="9"/>
      <c r="D389" s="9"/>
      <c r="E389" s="11"/>
      <c r="F389" s="12">
        <f>IF(C389="","",IFERROR(INDEX(Settings!$B$2:$B$21,MATCH(C389,Settings!$A$2:$A$21,0)),"?"))</f>
      </c>
      <c r="G389" s="12">
        <f>IF(A389="","",MONTH(A389))</f>
      </c>
      <c r="H389" s="12">
        <f>IF(A389="","",YEAR(A389))</f>
      </c>
    </row>
    <row r="390" spans="1:8" x14ac:dyDescent="0.25">
      <c r="A390" s="10"/>
      <c r="B390" s="9"/>
      <c r="C390" s="9"/>
      <c r="D390" s="9"/>
      <c r="E390" s="11"/>
      <c r="F390" s="12">
        <f>IF(C390="","",IFERROR(INDEX(Settings!$B$2:$B$21,MATCH(C390,Settings!$A$2:$A$21,0)),"?"))</f>
      </c>
      <c r="G390" s="12">
        <f>IF(A390="","",MONTH(A390))</f>
      </c>
      <c r="H390" s="12">
        <f>IF(A390="","",YEAR(A390))</f>
      </c>
    </row>
    <row r="391" spans="1:8" x14ac:dyDescent="0.25">
      <c r="A391" s="10"/>
      <c r="B391" s="9"/>
      <c r="C391" s="9"/>
      <c r="D391" s="9"/>
      <c r="E391" s="11"/>
      <c r="F391" s="12">
        <f>IF(C391="","",IFERROR(INDEX(Settings!$B$2:$B$21,MATCH(C391,Settings!$A$2:$A$21,0)),"?"))</f>
      </c>
      <c r="G391" s="12">
        <f>IF(A391="","",MONTH(A391))</f>
      </c>
      <c r="H391" s="12">
        <f>IF(A391="","",YEAR(A391))</f>
      </c>
    </row>
    <row r="392" spans="1:8" x14ac:dyDescent="0.25">
      <c r="A392" s="10"/>
      <c r="B392" s="9"/>
      <c r="C392" s="9"/>
      <c r="D392" s="9"/>
      <c r="E392" s="11"/>
      <c r="F392" s="12">
        <f>IF(C392="","",IFERROR(INDEX(Settings!$B$2:$B$21,MATCH(C392,Settings!$A$2:$A$21,0)),"?"))</f>
      </c>
      <c r="G392" s="12">
        <f>IF(A392="","",MONTH(A392))</f>
      </c>
      <c r="H392" s="12">
        <f>IF(A392="","",YEAR(A392))</f>
      </c>
    </row>
    <row r="393" spans="1:8" x14ac:dyDescent="0.25">
      <c r="A393" s="10"/>
      <c r="B393" s="9"/>
      <c r="C393" s="9"/>
      <c r="D393" s="9"/>
      <c r="E393" s="11"/>
      <c r="F393" s="12">
        <f>IF(C393="","",IFERROR(INDEX(Settings!$B$2:$B$21,MATCH(C393,Settings!$A$2:$A$21,0)),"?"))</f>
      </c>
      <c r="G393" s="12">
        <f>IF(A393="","",MONTH(A393))</f>
      </c>
      <c r="H393" s="12">
        <f>IF(A393="","",YEAR(A393))</f>
      </c>
    </row>
    <row r="394" spans="1:8" x14ac:dyDescent="0.25">
      <c r="A394" s="10"/>
      <c r="B394" s="9"/>
      <c r="C394" s="9"/>
      <c r="D394" s="9"/>
      <c r="E394" s="11"/>
      <c r="F394" s="12">
        <f>IF(C394="","",IFERROR(INDEX(Settings!$B$2:$B$21,MATCH(C394,Settings!$A$2:$A$21,0)),"?"))</f>
      </c>
      <c r="G394" s="12">
        <f>IF(A394="","",MONTH(A394))</f>
      </c>
      <c r="H394" s="12">
        <f>IF(A394="","",YEAR(A394))</f>
      </c>
    </row>
    <row r="395" spans="1:8" x14ac:dyDescent="0.25">
      <c r="A395" s="10"/>
      <c r="B395" s="9"/>
      <c r="C395" s="9"/>
      <c r="D395" s="9"/>
      <c r="E395" s="11"/>
      <c r="F395" s="12">
        <f>IF(C395="","",IFERROR(INDEX(Settings!$B$2:$B$21,MATCH(C395,Settings!$A$2:$A$21,0)),"?"))</f>
      </c>
      <c r="G395" s="12">
        <f>IF(A395="","",MONTH(A395))</f>
      </c>
      <c r="H395" s="12">
        <f>IF(A395="","",YEAR(A395))</f>
      </c>
    </row>
    <row r="396" spans="1:8" x14ac:dyDescent="0.25">
      <c r="A396" s="10"/>
      <c r="B396" s="9"/>
      <c r="C396" s="9"/>
      <c r="D396" s="9"/>
      <c r="E396" s="11"/>
      <c r="F396" s="12">
        <f>IF(C396="","",IFERROR(INDEX(Settings!$B$2:$B$21,MATCH(C396,Settings!$A$2:$A$21,0)),"?"))</f>
      </c>
      <c r="G396" s="12">
        <f>IF(A396="","",MONTH(A396))</f>
      </c>
      <c r="H396" s="12">
        <f>IF(A396="","",YEAR(A396))</f>
      </c>
    </row>
    <row r="397" spans="1:8" x14ac:dyDescent="0.25">
      <c r="A397" s="10"/>
      <c r="B397" s="9"/>
      <c r="C397" s="9"/>
      <c r="D397" s="9"/>
      <c r="E397" s="11"/>
      <c r="F397" s="12">
        <f>IF(C397="","",IFERROR(INDEX(Settings!$B$2:$B$21,MATCH(C397,Settings!$A$2:$A$21,0)),"?"))</f>
      </c>
      <c r="G397" s="12">
        <f>IF(A397="","",MONTH(A397))</f>
      </c>
      <c r="H397" s="12">
        <f>IF(A397="","",YEAR(A397))</f>
      </c>
    </row>
    <row r="398" spans="1:8" x14ac:dyDescent="0.25">
      <c r="A398" s="10"/>
      <c r="B398" s="9"/>
      <c r="C398" s="9"/>
      <c r="D398" s="9"/>
      <c r="E398" s="11"/>
      <c r="F398" s="12">
        <f>IF(C398="","",IFERROR(INDEX(Settings!$B$2:$B$21,MATCH(C398,Settings!$A$2:$A$21,0)),"?"))</f>
      </c>
      <c r="G398" s="12">
        <f>IF(A398="","",MONTH(A398))</f>
      </c>
      <c r="H398" s="12">
        <f>IF(A398="","",YEAR(A398))</f>
      </c>
    </row>
    <row r="399" spans="1:8" x14ac:dyDescent="0.25">
      <c r="A399" s="10"/>
      <c r="B399" s="9"/>
      <c r="C399" s="9"/>
      <c r="D399" s="9"/>
      <c r="E399" s="11"/>
      <c r="F399" s="12">
        <f>IF(C399="","",IFERROR(INDEX(Settings!$B$2:$B$21,MATCH(C399,Settings!$A$2:$A$21,0)),"?"))</f>
      </c>
      <c r="G399" s="12">
        <f>IF(A399="","",MONTH(A399))</f>
      </c>
      <c r="H399" s="12">
        <f>IF(A399="","",YEAR(A399))</f>
      </c>
    </row>
    <row r="400" spans="1:8" x14ac:dyDescent="0.25">
      <c r="A400" s="10"/>
      <c r="B400" s="9"/>
      <c r="C400" s="9"/>
      <c r="D400" s="9"/>
      <c r="E400" s="11"/>
      <c r="F400" s="12">
        <f>IF(C400="","",IFERROR(INDEX(Settings!$B$2:$B$21,MATCH(C400,Settings!$A$2:$A$21,0)),"?"))</f>
      </c>
      <c r="G400" s="12">
        <f>IF(A400="","",MONTH(A400))</f>
      </c>
      <c r="H400" s="12">
        <f>IF(A400="","",YEAR(A400))</f>
      </c>
    </row>
    <row r="401" spans="1:8" x14ac:dyDescent="0.25">
      <c r="A401" s="10"/>
      <c r="B401" s="9"/>
      <c r="C401" s="9"/>
      <c r="D401" s="9"/>
      <c r="E401" s="11"/>
      <c r="F401" s="12">
        <f>IF(C401="","",IFERROR(INDEX(Settings!$B$2:$B$21,MATCH(C401,Settings!$A$2:$A$21,0)),"?"))</f>
      </c>
      <c r="G401" s="12">
        <f>IF(A401="","",MONTH(A401))</f>
      </c>
      <c r="H401" s="12">
        <f>IF(A401="","",YEAR(A401))</f>
      </c>
    </row>
    <row r="402" spans="1:8" x14ac:dyDescent="0.25">
      <c r="A402" s="10"/>
      <c r="B402" s="9"/>
      <c r="C402" s="9"/>
      <c r="D402" s="9"/>
      <c r="E402" s="11"/>
      <c r="F402" s="12">
        <f>IF(C402="","",IFERROR(INDEX(Settings!$B$2:$B$21,MATCH(C402,Settings!$A$2:$A$21,0)),"?"))</f>
      </c>
      <c r="G402" s="12">
        <f>IF(A402="","",MONTH(A402))</f>
      </c>
      <c r="H402" s="12">
        <f>IF(A402="","",YEAR(A402))</f>
      </c>
    </row>
    <row r="403" spans="1:8" x14ac:dyDescent="0.25">
      <c r="A403" s="10"/>
      <c r="B403" s="9"/>
      <c r="C403" s="9"/>
      <c r="D403" s="9"/>
      <c r="E403" s="11"/>
      <c r="F403" s="12">
        <f>IF(C403="","",IFERROR(INDEX(Settings!$B$2:$B$21,MATCH(C403,Settings!$A$2:$A$21,0)),"?"))</f>
      </c>
      <c r="G403" s="12">
        <f>IF(A403="","",MONTH(A403))</f>
      </c>
      <c r="H403" s="12">
        <f>IF(A403="","",YEAR(A403))</f>
      </c>
    </row>
    <row r="404" spans="1:8" x14ac:dyDescent="0.25">
      <c r="A404" s="10"/>
      <c r="B404" s="9"/>
      <c r="C404" s="9"/>
      <c r="D404" s="9"/>
      <c r="E404" s="11"/>
      <c r="F404" s="12">
        <f>IF(C404="","",IFERROR(INDEX(Settings!$B$2:$B$21,MATCH(C404,Settings!$A$2:$A$21,0)),"?"))</f>
      </c>
      <c r="G404" s="12">
        <f>IF(A404="","",MONTH(A404))</f>
      </c>
      <c r="H404" s="12">
        <f>IF(A404="","",YEAR(A404))</f>
      </c>
    </row>
    <row r="405" spans="1:8" x14ac:dyDescent="0.25">
      <c r="A405" s="10"/>
      <c r="B405" s="9"/>
      <c r="C405" s="9"/>
      <c r="D405" s="9"/>
      <c r="E405" s="11"/>
      <c r="F405" s="12">
        <f>IF(C405="","",IFERROR(INDEX(Settings!$B$2:$B$21,MATCH(C405,Settings!$A$2:$A$21,0)),"?"))</f>
      </c>
      <c r="G405" s="12">
        <f>IF(A405="","",MONTH(A405))</f>
      </c>
      <c r="H405" s="12">
        <f>IF(A405="","",YEAR(A405))</f>
      </c>
    </row>
    <row r="406" spans="1:8" x14ac:dyDescent="0.25">
      <c r="A406" s="10"/>
      <c r="B406" s="9"/>
      <c r="C406" s="9"/>
      <c r="D406" s="9"/>
      <c r="E406" s="11"/>
      <c r="F406" s="12">
        <f>IF(C406="","",IFERROR(INDEX(Settings!$B$2:$B$21,MATCH(C406,Settings!$A$2:$A$21,0)),"?"))</f>
      </c>
      <c r="G406" s="12">
        <f>IF(A406="","",MONTH(A406))</f>
      </c>
      <c r="H406" s="12">
        <f>IF(A406="","",YEAR(A406))</f>
      </c>
    </row>
    <row r="407" spans="1:8" x14ac:dyDescent="0.25">
      <c r="A407" s="10"/>
      <c r="B407" s="9"/>
      <c r="C407" s="9"/>
      <c r="D407" s="9"/>
      <c r="E407" s="11"/>
      <c r="F407" s="12">
        <f>IF(C407="","",IFERROR(INDEX(Settings!$B$2:$B$21,MATCH(C407,Settings!$A$2:$A$21,0)),"?"))</f>
      </c>
      <c r="G407" s="12">
        <f>IF(A407="","",MONTH(A407))</f>
      </c>
      <c r="H407" s="12">
        <f>IF(A407="","",YEAR(A407))</f>
      </c>
    </row>
    <row r="408" spans="1:8" x14ac:dyDescent="0.25">
      <c r="A408" s="10"/>
      <c r="B408" s="9"/>
      <c r="C408" s="9"/>
      <c r="D408" s="9"/>
      <c r="E408" s="11"/>
      <c r="F408" s="12">
        <f>IF(C408="","",IFERROR(INDEX(Settings!$B$2:$B$21,MATCH(C408,Settings!$A$2:$A$21,0)),"?"))</f>
      </c>
      <c r="G408" s="12">
        <f>IF(A408="","",MONTH(A408))</f>
      </c>
      <c r="H408" s="12">
        <f>IF(A408="","",YEAR(A408))</f>
      </c>
    </row>
    <row r="409" spans="1:8" x14ac:dyDescent="0.25">
      <c r="A409" s="10"/>
      <c r="B409" s="9"/>
      <c r="C409" s="9"/>
      <c r="D409" s="9"/>
      <c r="E409" s="11"/>
      <c r="F409" s="12">
        <f>IF(C409="","",IFERROR(INDEX(Settings!$B$2:$B$21,MATCH(C409,Settings!$A$2:$A$21,0)),"?"))</f>
      </c>
      <c r="G409" s="12">
        <f>IF(A409="","",MONTH(A409))</f>
      </c>
      <c r="H409" s="12">
        <f>IF(A409="","",YEAR(A409))</f>
      </c>
    </row>
    <row r="410" spans="1:8" x14ac:dyDescent="0.25">
      <c r="A410" s="10"/>
      <c r="B410" s="9"/>
      <c r="C410" s="9"/>
      <c r="D410" s="9"/>
      <c r="E410" s="11"/>
      <c r="F410" s="12">
        <f>IF(C410="","",IFERROR(INDEX(Settings!$B$2:$B$21,MATCH(C410,Settings!$A$2:$A$21,0)),"?"))</f>
      </c>
      <c r="G410" s="12">
        <f>IF(A410="","",MONTH(A410))</f>
      </c>
      <c r="H410" s="12">
        <f>IF(A410="","",YEAR(A410))</f>
      </c>
    </row>
    <row r="411" spans="1:8" x14ac:dyDescent="0.25">
      <c r="A411" s="10"/>
      <c r="B411" s="9"/>
      <c r="C411" s="9"/>
      <c r="D411" s="9"/>
      <c r="E411" s="11"/>
      <c r="F411" s="12">
        <f>IF(C411="","",IFERROR(INDEX(Settings!$B$2:$B$21,MATCH(C411,Settings!$A$2:$A$21,0)),"?"))</f>
      </c>
      <c r="G411" s="12">
        <f>IF(A411="","",MONTH(A411))</f>
      </c>
      <c r="H411" s="12">
        <f>IF(A411="","",YEAR(A411))</f>
      </c>
    </row>
    <row r="412" spans="1:8" x14ac:dyDescent="0.25">
      <c r="A412" s="10"/>
      <c r="B412" s="9"/>
      <c r="C412" s="9"/>
      <c r="D412" s="9"/>
      <c r="E412" s="11"/>
      <c r="F412" s="12">
        <f>IF(C412="","",IFERROR(INDEX(Settings!$B$2:$B$21,MATCH(C412,Settings!$A$2:$A$21,0)),"?"))</f>
      </c>
      <c r="G412" s="12">
        <f>IF(A412="","",MONTH(A412))</f>
      </c>
      <c r="H412" s="12">
        <f>IF(A412="","",YEAR(A412))</f>
      </c>
    </row>
    <row r="413" spans="1:8" x14ac:dyDescent="0.25">
      <c r="A413" s="10"/>
      <c r="B413" s="9"/>
      <c r="C413" s="9"/>
      <c r="D413" s="9"/>
      <c r="E413" s="11"/>
      <c r="F413" s="12">
        <f>IF(C413="","",IFERROR(INDEX(Settings!$B$2:$B$21,MATCH(C413,Settings!$A$2:$A$21,0)),"?"))</f>
      </c>
      <c r="G413" s="12">
        <f>IF(A413="","",MONTH(A413))</f>
      </c>
      <c r="H413" s="12">
        <f>IF(A413="","",YEAR(A413))</f>
      </c>
    </row>
    <row r="414" spans="1:8" x14ac:dyDescent="0.25">
      <c r="A414" s="10"/>
      <c r="B414" s="9"/>
      <c r="C414" s="9"/>
      <c r="D414" s="9"/>
      <c r="E414" s="11"/>
      <c r="F414" s="12">
        <f>IF(C414="","",IFERROR(INDEX(Settings!$B$2:$B$21,MATCH(C414,Settings!$A$2:$A$21,0)),"?"))</f>
      </c>
      <c r="G414" s="12">
        <f>IF(A414="","",MONTH(A414))</f>
      </c>
      <c r="H414" s="12">
        <f>IF(A414="","",YEAR(A414))</f>
      </c>
    </row>
    <row r="415" spans="1:8" x14ac:dyDescent="0.25">
      <c r="A415" s="10"/>
      <c r="B415" s="9"/>
      <c r="C415" s="9"/>
      <c r="D415" s="9"/>
      <c r="E415" s="11"/>
      <c r="F415" s="12">
        <f>IF(C415="","",IFERROR(INDEX(Settings!$B$2:$B$21,MATCH(C415,Settings!$A$2:$A$21,0)),"?"))</f>
      </c>
      <c r="G415" s="12">
        <f>IF(A415="","",MONTH(A415))</f>
      </c>
      <c r="H415" s="12">
        <f>IF(A415="","",YEAR(A415))</f>
      </c>
    </row>
    <row r="416" spans="1:8" x14ac:dyDescent="0.25">
      <c r="A416" s="10"/>
      <c r="B416" s="9"/>
      <c r="C416" s="9"/>
      <c r="D416" s="9"/>
      <c r="E416" s="11"/>
      <c r="F416" s="12">
        <f>IF(C416="","",IFERROR(INDEX(Settings!$B$2:$B$21,MATCH(C416,Settings!$A$2:$A$21,0)),"?"))</f>
      </c>
      <c r="G416" s="12">
        <f>IF(A416="","",MONTH(A416))</f>
      </c>
      <c r="H416" s="12">
        <f>IF(A416="","",YEAR(A416))</f>
      </c>
    </row>
    <row r="417" spans="1:8" x14ac:dyDescent="0.25">
      <c r="A417" s="10"/>
      <c r="B417" s="9"/>
      <c r="C417" s="9"/>
      <c r="D417" s="9"/>
      <c r="E417" s="11"/>
      <c r="F417" s="12">
        <f>IF(C417="","",IFERROR(INDEX(Settings!$B$2:$B$21,MATCH(C417,Settings!$A$2:$A$21,0)),"?"))</f>
      </c>
      <c r="G417" s="12">
        <f>IF(A417="","",MONTH(A417))</f>
      </c>
      <c r="H417" s="12">
        <f>IF(A417="","",YEAR(A417))</f>
      </c>
    </row>
    <row r="418" spans="1:8" x14ac:dyDescent="0.25">
      <c r="A418" s="10"/>
      <c r="B418" s="9"/>
      <c r="C418" s="9"/>
      <c r="D418" s="9"/>
      <c r="E418" s="11"/>
      <c r="F418" s="12">
        <f>IF(C418="","",IFERROR(INDEX(Settings!$B$2:$B$21,MATCH(C418,Settings!$A$2:$A$21,0)),"?"))</f>
      </c>
      <c r="G418" s="12">
        <f>IF(A418="","",MONTH(A418))</f>
      </c>
      <c r="H418" s="12">
        <f>IF(A418="","",YEAR(A418))</f>
      </c>
    </row>
    <row r="419" spans="1:8" x14ac:dyDescent="0.25">
      <c r="A419" s="10"/>
      <c r="B419" s="9"/>
      <c r="C419" s="9"/>
      <c r="D419" s="9"/>
      <c r="E419" s="11"/>
      <c r="F419" s="12">
        <f>IF(C419="","",IFERROR(INDEX(Settings!$B$2:$B$21,MATCH(C419,Settings!$A$2:$A$21,0)),"?"))</f>
      </c>
      <c r="G419" s="12">
        <f>IF(A419="","",MONTH(A419))</f>
      </c>
      <c r="H419" s="12">
        <f>IF(A419="","",YEAR(A419))</f>
      </c>
    </row>
    <row r="420" spans="1:8" x14ac:dyDescent="0.25">
      <c r="A420" s="10"/>
      <c r="B420" s="9"/>
      <c r="C420" s="9"/>
      <c r="D420" s="9"/>
      <c r="E420" s="11"/>
      <c r="F420" s="12">
        <f>IF(C420="","",IFERROR(INDEX(Settings!$B$2:$B$21,MATCH(C420,Settings!$A$2:$A$21,0)),"?"))</f>
      </c>
      <c r="G420" s="12">
        <f>IF(A420="","",MONTH(A420))</f>
      </c>
      <c r="H420" s="12">
        <f>IF(A420="","",YEAR(A420))</f>
      </c>
    </row>
    <row r="421" spans="1:8" x14ac:dyDescent="0.25">
      <c r="A421" s="10"/>
      <c r="B421" s="9"/>
      <c r="C421" s="9"/>
      <c r="D421" s="9"/>
      <c r="E421" s="11"/>
      <c r="F421" s="12">
        <f>IF(C421="","",IFERROR(INDEX(Settings!$B$2:$B$21,MATCH(C421,Settings!$A$2:$A$21,0)),"?"))</f>
      </c>
      <c r="G421" s="12">
        <f>IF(A421="","",MONTH(A421))</f>
      </c>
      <c r="H421" s="12">
        <f>IF(A421="","",YEAR(A421))</f>
      </c>
    </row>
    <row r="422" spans="1:8" x14ac:dyDescent="0.25">
      <c r="A422" s="10"/>
      <c r="B422" s="9"/>
      <c r="C422" s="9"/>
      <c r="D422" s="9"/>
      <c r="E422" s="11"/>
      <c r="F422" s="12">
        <f>IF(C422="","",IFERROR(INDEX(Settings!$B$2:$B$21,MATCH(C422,Settings!$A$2:$A$21,0)),"?"))</f>
      </c>
      <c r="G422" s="12">
        <f>IF(A422="","",MONTH(A422))</f>
      </c>
      <c r="H422" s="12">
        <f>IF(A422="","",YEAR(A422))</f>
      </c>
    </row>
    <row r="423" spans="1:8" x14ac:dyDescent="0.25">
      <c r="A423" s="10"/>
      <c r="B423" s="9"/>
      <c r="C423" s="9"/>
      <c r="D423" s="9"/>
      <c r="E423" s="11"/>
      <c r="F423" s="12">
        <f>IF(C423="","",IFERROR(INDEX(Settings!$B$2:$B$21,MATCH(C423,Settings!$A$2:$A$21,0)),"?"))</f>
      </c>
      <c r="G423" s="12">
        <f>IF(A423="","",MONTH(A423))</f>
      </c>
      <c r="H423" s="12">
        <f>IF(A423="","",YEAR(A423))</f>
      </c>
    </row>
    <row r="424" spans="1:8" x14ac:dyDescent="0.25">
      <c r="A424" s="10"/>
      <c r="B424" s="9"/>
      <c r="C424" s="9"/>
      <c r="D424" s="9"/>
      <c r="E424" s="11"/>
      <c r="F424" s="12">
        <f>IF(C424="","",IFERROR(INDEX(Settings!$B$2:$B$21,MATCH(C424,Settings!$A$2:$A$21,0)),"?"))</f>
      </c>
      <c r="G424" s="12">
        <f>IF(A424="","",MONTH(A424))</f>
      </c>
      <c r="H424" s="12">
        <f>IF(A424="","",YEAR(A424))</f>
      </c>
    </row>
    <row r="425" spans="1:8" x14ac:dyDescent="0.25">
      <c r="A425" s="10"/>
      <c r="B425" s="9"/>
      <c r="C425" s="9"/>
      <c r="D425" s="9"/>
      <c r="E425" s="11"/>
      <c r="F425" s="12">
        <f>IF(C425="","",IFERROR(INDEX(Settings!$B$2:$B$21,MATCH(C425,Settings!$A$2:$A$21,0)),"?"))</f>
      </c>
      <c r="G425" s="12">
        <f>IF(A425="","",MONTH(A425))</f>
      </c>
      <c r="H425" s="12">
        <f>IF(A425="","",YEAR(A425))</f>
      </c>
    </row>
    <row r="426" spans="1:8" x14ac:dyDescent="0.25">
      <c r="A426" s="10"/>
      <c r="B426" s="9"/>
      <c r="C426" s="9"/>
      <c r="D426" s="9"/>
      <c r="E426" s="11"/>
      <c r="F426" s="12">
        <f>IF(C426="","",IFERROR(INDEX(Settings!$B$2:$B$21,MATCH(C426,Settings!$A$2:$A$21,0)),"?"))</f>
      </c>
      <c r="G426" s="12">
        <f>IF(A426="","",MONTH(A426))</f>
      </c>
      <c r="H426" s="12">
        <f>IF(A426="","",YEAR(A426))</f>
      </c>
    </row>
    <row r="427" spans="1:8" x14ac:dyDescent="0.25">
      <c r="A427" s="10"/>
      <c r="B427" s="9"/>
      <c r="C427" s="9"/>
      <c r="D427" s="9"/>
      <c r="E427" s="11"/>
      <c r="F427" s="12">
        <f>IF(C427="","",IFERROR(INDEX(Settings!$B$2:$B$21,MATCH(C427,Settings!$A$2:$A$21,0)),"?"))</f>
      </c>
      <c r="G427" s="12">
        <f>IF(A427="","",MONTH(A427))</f>
      </c>
      <c r="H427" s="12">
        <f>IF(A427="","",YEAR(A427))</f>
      </c>
    </row>
    <row r="428" spans="1:8" x14ac:dyDescent="0.25">
      <c r="A428" s="10"/>
      <c r="B428" s="9"/>
      <c r="C428" s="9"/>
      <c r="D428" s="9"/>
      <c r="E428" s="11"/>
      <c r="F428" s="12">
        <f>IF(C428="","",IFERROR(INDEX(Settings!$B$2:$B$21,MATCH(C428,Settings!$A$2:$A$21,0)),"?"))</f>
      </c>
      <c r="G428" s="12">
        <f>IF(A428="","",MONTH(A428))</f>
      </c>
      <c r="H428" s="12">
        <f>IF(A428="","",YEAR(A428))</f>
      </c>
    </row>
    <row r="429" spans="1:8" x14ac:dyDescent="0.25">
      <c r="A429" s="10"/>
      <c r="B429" s="9"/>
      <c r="C429" s="9"/>
      <c r="D429" s="9"/>
      <c r="E429" s="11"/>
      <c r="F429" s="12">
        <f>IF(C429="","",IFERROR(INDEX(Settings!$B$2:$B$21,MATCH(C429,Settings!$A$2:$A$21,0)),"?"))</f>
      </c>
      <c r="G429" s="12">
        <f>IF(A429="","",MONTH(A429))</f>
      </c>
      <c r="H429" s="12">
        <f>IF(A429="","",YEAR(A429))</f>
      </c>
    </row>
    <row r="430" spans="1:8" x14ac:dyDescent="0.25">
      <c r="A430" s="10"/>
      <c r="B430" s="9"/>
      <c r="C430" s="9"/>
      <c r="D430" s="9"/>
      <c r="E430" s="11"/>
      <c r="F430" s="12">
        <f>IF(C430="","",IFERROR(INDEX(Settings!$B$2:$B$21,MATCH(C430,Settings!$A$2:$A$21,0)),"?"))</f>
      </c>
      <c r="G430" s="12">
        <f>IF(A430="","",MONTH(A430))</f>
      </c>
      <c r="H430" s="12">
        <f>IF(A430="","",YEAR(A430))</f>
      </c>
    </row>
    <row r="431" spans="1:8" x14ac:dyDescent="0.25">
      <c r="A431" s="10"/>
      <c r="B431" s="9"/>
      <c r="C431" s="9"/>
      <c r="D431" s="9"/>
      <c r="E431" s="11"/>
      <c r="F431" s="12">
        <f>IF(C431="","",IFERROR(INDEX(Settings!$B$2:$B$21,MATCH(C431,Settings!$A$2:$A$21,0)),"?"))</f>
      </c>
      <c r="G431" s="12">
        <f>IF(A431="","",MONTH(A431))</f>
      </c>
      <c r="H431" s="12">
        <f>IF(A431="","",YEAR(A431))</f>
      </c>
    </row>
    <row r="432" spans="1:8" x14ac:dyDescent="0.25">
      <c r="A432" s="10"/>
      <c r="B432" s="9"/>
      <c r="C432" s="9"/>
      <c r="D432" s="9"/>
      <c r="E432" s="11"/>
      <c r="F432" s="12">
        <f>IF(C432="","",IFERROR(INDEX(Settings!$B$2:$B$21,MATCH(C432,Settings!$A$2:$A$21,0)),"?"))</f>
      </c>
      <c r="G432" s="12">
        <f>IF(A432="","",MONTH(A432))</f>
      </c>
      <c r="H432" s="12">
        <f>IF(A432="","",YEAR(A432))</f>
      </c>
    </row>
    <row r="433" spans="1:8" x14ac:dyDescent="0.25">
      <c r="A433" s="10"/>
      <c r="B433" s="9"/>
      <c r="C433" s="9"/>
      <c r="D433" s="9"/>
      <c r="E433" s="11"/>
      <c r="F433" s="12">
        <f>IF(C433="","",IFERROR(INDEX(Settings!$B$2:$B$21,MATCH(C433,Settings!$A$2:$A$21,0)),"?"))</f>
      </c>
      <c r="G433" s="12">
        <f>IF(A433="","",MONTH(A433))</f>
      </c>
      <c r="H433" s="12">
        <f>IF(A433="","",YEAR(A433))</f>
      </c>
    </row>
    <row r="434" spans="1:8" x14ac:dyDescent="0.25">
      <c r="A434" s="10"/>
      <c r="B434" s="9"/>
      <c r="C434" s="9"/>
      <c r="D434" s="9"/>
      <c r="E434" s="11"/>
      <c r="F434" s="12">
        <f>IF(C434="","",IFERROR(INDEX(Settings!$B$2:$B$21,MATCH(C434,Settings!$A$2:$A$21,0)),"?"))</f>
      </c>
      <c r="G434" s="12">
        <f>IF(A434="","",MONTH(A434))</f>
      </c>
      <c r="H434" s="12">
        <f>IF(A434="","",YEAR(A434))</f>
      </c>
    </row>
    <row r="435" spans="1:8" x14ac:dyDescent="0.25">
      <c r="A435" s="10"/>
      <c r="B435" s="9"/>
      <c r="C435" s="9"/>
      <c r="D435" s="9"/>
      <c r="E435" s="11"/>
      <c r="F435" s="12">
        <f>IF(C435="","",IFERROR(INDEX(Settings!$B$2:$B$21,MATCH(C435,Settings!$A$2:$A$21,0)),"?"))</f>
      </c>
      <c r="G435" s="12">
        <f>IF(A435="","",MONTH(A435))</f>
      </c>
      <c r="H435" s="12">
        <f>IF(A435="","",YEAR(A435))</f>
      </c>
    </row>
    <row r="436" spans="1:8" x14ac:dyDescent="0.25">
      <c r="A436" s="10"/>
      <c r="B436" s="9"/>
      <c r="C436" s="9"/>
      <c r="D436" s="9"/>
      <c r="E436" s="11"/>
      <c r="F436" s="12">
        <f>IF(C436="","",IFERROR(INDEX(Settings!$B$2:$B$21,MATCH(C436,Settings!$A$2:$A$21,0)),"?"))</f>
      </c>
      <c r="G436" s="12">
        <f>IF(A436="","",MONTH(A436))</f>
      </c>
      <c r="H436" s="12">
        <f>IF(A436="","",YEAR(A436))</f>
      </c>
    </row>
    <row r="437" spans="1:8" x14ac:dyDescent="0.25">
      <c r="A437" s="10"/>
      <c r="B437" s="9"/>
      <c r="C437" s="9"/>
      <c r="D437" s="9"/>
      <c r="E437" s="11"/>
      <c r="F437" s="12">
        <f>IF(C437="","",IFERROR(INDEX(Settings!$B$2:$B$21,MATCH(C437,Settings!$A$2:$A$21,0)),"?"))</f>
      </c>
      <c r="G437" s="12">
        <f>IF(A437="","",MONTH(A437))</f>
      </c>
      <c r="H437" s="12">
        <f>IF(A437="","",YEAR(A437))</f>
      </c>
    </row>
    <row r="438" spans="1:8" x14ac:dyDescent="0.25">
      <c r="A438" s="10"/>
      <c r="B438" s="9"/>
      <c r="C438" s="9"/>
      <c r="D438" s="9"/>
      <c r="E438" s="11"/>
      <c r="F438" s="12">
        <f>IF(C438="","",IFERROR(INDEX(Settings!$B$2:$B$21,MATCH(C438,Settings!$A$2:$A$21,0)),"?"))</f>
      </c>
      <c r="G438" s="12">
        <f>IF(A438="","",MONTH(A438))</f>
      </c>
      <c r="H438" s="12">
        <f>IF(A438="","",YEAR(A438))</f>
      </c>
    </row>
    <row r="439" spans="1:8" x14ac:dyDescent="0.25">
      <c r="A439" s="10"/>
      <c r="B439" s="9"/>
      <c r="C439" s="9"/>
      <c r="D439" s="9"/>
      <c r="E439" s="11"/>
      <c r="F439" s="12">
        <f>IF(C439="","",IFERROR(INDEX(Settings!$B$2:$B$21,MATCH(C439,Settings!$A$2:$A$21,0)),"?"))</f>
      </c>
      <c r="G439" s="12">
        <f>IF(A439="","",MONTH(A439))</f>
      </c>
      <c r="H439" s="12">
        <f>IF(A439="","",YEAR(A439))</f>
      </c>
    </row>
    <row r="440" spans="1:8" x14ac:dyDescent="0.25">
      <c r="A440" s="10"/>
      <c r="B440" s="9"/>
      <c r="C440" s="9"/>
      <c r="D440" s="9"/>
      <c r="E440" s="11"/>
      <c r="F440" s="12">
        <f>IF(C440="","",IFERROR(INDEX(Settings!$B$2:$B$21,MATCH(C440,Settings!$A$2:$A$21,0)),"?"))</f>
      </c>
      <c r="G440" s="12">
        <f>IF(A440="","",MONTH(A440))</f>
      </c>
      <c r="H440" s="12">
        <f>IF(A440="","",YEAR(A440))</f>
      </c>
    </row>
    <row r="441" spans="1:8" x14ac:dyDescent="0.25">
      <c r="A441" s="10"/>
      <c r="B441" s="9"/>
      <c r="C441" s="9"/>
      <c r="D441" s="9"/>
      <c r="E441" s="11"/>
      <c r="F441" s="12">
        <f>IF(C441="","",IFERROR(INDEX(Settings!$B$2:$B$21,MATCH(C441,Settings!$A$2:$A$21,0)),"?"))</f>
      </c>
      <c r="G441" s="12">
        <f>IF(A441="","",MONTH(A441))</f>
      </c>
      <c r="H441" s="12">
        <f>IF(A441="","",YEAR(A441))</f>
      </c>
    </row>
    <row r="442" spans="1:8" x14ac:dyDescent="0.25">
      <c r="A442" s="10"/>
      <c r="B442" s="9"/>
      <c r="C442" s="9"/>
      <c r="D442" s="9"/>
      <c r="E442" s="11"/>
      <c r="F442" s="12">
        <f>IF(C442="","",IFERROR(INDEX(Settings!$B$2:$B$21,MATCH(C442,Settings!$A$2:$A$21,0)),"?"))</f>
      </c>
      <c r="G442" s="12">
        <f>IF(A442="","",MONTH(A442))</f>
      </c>
      <c r="H442" s="12">
        <f>IF(A442="","",YEAR(A442))</f>
      </c>
    </row>
    <row r="443" spans="1:8" x14ac:dyDescent="0.25">
      <c r="A443" s="10"/>
      <c r="B443" s="9"/>
      <c r="C443" s="9"/>
      <c r="D443" s="9"/>
      <c r="E443" s="11"/>
      <c r="F443" s="12">
        <f>IF(C443="","",IFERROR(INDEX(Settings!$B$2:$B$21,MATCH(C443,Settings!$A$2:$A$21,0)),"?"))</f>
      </c>
      <c r="G443" s="12">
        <f>IF(A443="","",MONTH(A443))</f>
      </c>
      <c r="H443" s="12">
        <f>IF(A443="","",YEAR(A443))</f>
      </c>
    </row>
    <row r="444" spans="1:8" x14ac:dyDescent="0.25">
      <c r="A444" s="10"/>
      <c r="B444" s="9"/>
      <c r="C444" s="9"/>
      <c r="D444" s="9"/>
      <c r="E444" s="11"/>
      <c r="F444" s="12">
        <f>IF(C444="","",IFERROR(INDEX(Settings!$B$2:$B$21,MATCH(C444,Settings!$A$2:$A$21,0)),"?"))</f>
      </c>
      <c r="G444" s="12">
        <f>IF(A444="","",MONTH(A444))</f>
      </c>
      <c r="H444" s="12">
        <f>IF(A444="","",YEAR(A444))</f>
      </c>
    </row>
    <row r="445" spans="1:8" x14ac:dyDescent="0.25">
      <c r="A445" s="10"/>
      <c r="B445" s="9"/>
      <c r="C445" s="9"/>
      <c r="D445" s="9"/>
      <c r="E445" s="11"/>
      <c r="F445" s="12">
        <f>IF(C445="","",IFERROR(INDEX(Settings!$B$2:$B$21,MATCH(C445,Settings!$A$2:$A$21,0)),"?"))</f>
      </c>
      <c r="G445" s="12">
        <f>IF(A445="","",MONTH(A445))</f>
      </c>
      <c r="H445" s="12">
        <f>IF(A445="","",YEAR(A445))</f>
      </c>
    </row>
    <row r="446" spans="1:8" x14ac:dyDescent="0.25">
      <c r="A446" s="10"/>
      <c r="B446" s="9"/>
      <c r="C446" s="9"/>
      <c r="D446" s="9"/>
      <c r="E446" s="11"/>
      <c r="F446" s="12">
        <f>IF(C446="","",IFERROR(INDEX(Settings!$B$2:$B$21,MATCH(C446,Settings!$A$2:$A$21,0)),"?"))</f>
      </c>
      <c r="G446" s="12">
        <f>IF(A446="","",MONTH(A446))</f>
      </c>
      <c r="H446" s="12">
        <f>IF(A446="","",YEAR(A446))</f>
      </c>
    </row>
    <row r="447" spans="1:8" x14ac:dyDescent="0.25">
      <c r="A447" s="10"/>
      <c r="B447" s="9"/>
      <c r="C447" s="9"/>
      <c r="D447" s="9"/>
      <c r="E447" s="11"/>
      <c r="F447" s="12">
        <f>IF(C447="","",IFERROR(INDEX(Settings!$B$2:$B$21,MATCH(C447,Settings!$A$2:$A$21,0)),"?"))</f>
      </c>
      <c r="G447" s="12">
        <f>IF(A447="","",MONTH(A447))</f>
      </c>
      <c r="H447" s="12">
        <f>IF(A447="","",YEAR(A447))</f>
      </c>
    </row>
    <row r="448" spans="1:8" x14ac:dyDescent="0.25">
      <c r="A448" s="10"/>
      <c r="B448" s="9"/>
      <c r="C448" s="9"/>
      <c r="D448" s="9"/>
      <c r="E448" s="11"/>
      <c r="F448" s="12">
        <f>IF(C448="","",IFERROR(INDEX(Settings!$B$2:$B$21,MATCH(C448,Settings!$A$2:$A$21,0)),"?"))</f>
      </c>
      <c r="G448" s="12">
        <f>IF(A448="","",MONTH(A448))</f>
      </c>
      <c r="H448" s="12">
        <f>IF(A448="","",YEAR(A448))</f>
      </c>
    </row>
    <row r="449" spans="1:8" x14ac:dyDescent="0.25">
      <c r="A449" s="10"/>
      <c r="B449" s="9"/>
      <c r="C449" s="9"/>
      <c r="D449" s="9"/>
      <c r="E449" s="11"/>
      <c r="F449" s="12">
        <f>IF(C449="","",IFERROR(INDEX(Settings!$B$2:$B$21,MATCH(C449,Settings!$A$2:$A$21,0)),"?"))</f>
      </c>
      <c r="G449" s="12">
        <f>IF(A449="","",MONTH(A449))</f>
      </c>
      <c r="H449" s="12">
        <f>IF(A449="","",YEAR(A449))</f>
      </c>
    </row>
    <row r="450" spans="1:8" x14ac:dyDescent="0.25">
      <c r="A450" s="10"/>
      <c r="B450" s="9"/>
      <c r="C450" s="9"/>
      <c r="D450" s="9"/>
      <c r="E450" s="11"/>
      <c r="F450" s="12">
        <f>IF(C450="","",IFERROR(INDEX(Settings!$B$2:$B$21,MATCH(C450,Settings!$A$2:$A$21,0)),"?"))</f>
      </c>
      <c r="G450" s="12">
        <f>IF(A450="","",MONTH(A450))</f>
      </c>
      <c r="H450" s="12">
        <f>IF(A450="","",YEAR(A450))</f>
      </c>
    </row>
    <row r="451" spans="1:8" x14ac:dyDescent="0.25">
      <c r="A451" s="10"/>
      <c r="B451" s="9"/>
      <c r="C451" s="9"/>
      <c r="D451" s="9"/>
      <c r="E451" s="11"/>
      <c r="F451" s="12">
        <f>IF(C451="","",IFERROR(INDEX(Settings!$B$2:$B$21,MATCH(C451,Settings!$A$2:$A$21,0)),"?"))</f>
      </c>
      <c r="G451" s="12">
        <f>IF(A451="","",MONTH(A451))</f>
      </c>
      <c r="H451" s="12">
        <f>IF(A451="","",YEAR(A451))</f>
      </c>
    </row>
    <row r="452" spans="1:8" x14ac:dyDescent="0.25">
      <c r="A452" s="10"/>
      <c r="B452" s="9"/>
      <c r="C452" s="9"/>
      <c r="D452" s="9"/>
      <c r="E452" s="11"/>
      <c r="F452" s="12">
        <f>IF(C452="","",IFERROR(INDEX(Settings!$B$2:$B$21,MATCH(C452,Settings!$A$2:$A$21,0)),"?"))</f>
      </c>
      <c r="G452" s="12">
        <f>IF(A452="","",MONTH(A452))</f>
      </c>
      <c r="H452" s="12">
        <f>IF(A452="","",YEAR(A452))</f>
      </c>
    </row>
    <row r="453" spans="1:8" x14ac:dyDescent="0.25">
      <c r="A453" s="10"/>
      <c r="B453" s="9"/>
      <c r="C453" s="9"/>
      <c r="D453" s="9"/>
      <c r="E453" s="11"/>
      <c r="F453" s="12">
        <f>IF(C453="","",IFERROR(INDEX(Settings!$B$2:$B$21,MATCH(C453,Settings!$A$2:$A$21,0)),"?"))</f>
      </c>
      <c r="G453" s="12">
        <f>IF(A453="","",MONTH(A453))</f>
      </c>
      <c r="H453" s="12">
        <f>IF(A453="","",YEAR(A453))</f>
      </c>
    </row>
    <row r="454" spans="1:8" x14ac:dyDescent="0.25">
      <c r="A454" s="10"/>
      <c r="B454" s="9"/>
      <c r="C454" s="9"/>
      <c r="D454" s="9"/>
      <c r="E454" s="11"/>
      <c r="F454" s="12">
        <f>IF(C454="","",IFERROR(INDEX(Settings!$B$2:$B$21,MATCH(C454,Settings!$A$2:$A$21,0)),"?"))</f>
      </c>
      <c r="G454" s="12">
        <f>IF(A454="","",MONTH(A454))</f>
      </c>
      <c r="H454" s="12">
        <f>IF(A454="","",YEAR(A454))</f>
      </c>
    </row>
    <row r="455" spans="1:8" x14ac:dyDescent="0.25">
      <c r="A455" s="10"/>
      <c r="B455" s="9"/>
      <c r="C455" s="9"/>
      <c r="D455" s="9"/>
      <c r="E455" s="11"/>
      <c r="F455" s="12">
        <f>IF(C455="","",IFERROR(INDEX(Settings!$B$2:$B$21,MATCH(C455,Settings!$A$2:$A$21,0)),"?"))</f>
      </c>
      <c r="G455" s="12">
        <f>IF(A455="","",MONTH(A455))</f>
      </c>
      <c r="H455" s="12">
        <f>IF(A455="","",YEAR(A455))</f>
      </c>
    </row>
    <row r="456" spans="1:8" x14ac:dyDescent="0.25">
      <c r="A456" s="10"/>
      <c r="B456" s="9"/>
      <c r="C456" s="9"/>
      <c r="D456" s="9"/>
      <c r="E456" s="11"/>
      <c r="F456" s="12">
        <f>IF(C456="","",IFERROR(INDEX(Settings!$B$2:$B$21,MATCH(C456,Settings!$A$2:$A$21,0)),"?"))</f>
      </c>
      <c r="G456" s="12">
        <f>IF(A456="","",MONTH(A456))</f>
      </c>
      <c r="H456" s="12">
        <f>IF(A456="","",YEAR(A456))</f>
      </c>
    </row>
    <row r="457" spans="1:8" x14ac:dyDescent="0.25">
      <c r="A457" s="10"/>
      <c r="B457" s="9"/>
      <c r="C457" s="9"/>
      <c r="D457" s="9"/>
      <c r="E457" s="11"/>
      <c r="F457" s="12">
        <f>IF(C457="","",IFERROR(INDEX(Settings!$B$2:$B$21,MATCH(C457,Settings!$A$2:$A$21,0)),"?"))</f>
      </c>
      <c r="G457" s="12">
        <f>IF(A457="","",MONTH(A457))</f>
      </c>
      <c r="H457" s="12">
        <f>IF(A457="","",YEAR(A457))</f>
      </c>
    </row>
    <row r="458" spans="1:8" x14ac:dyDescent="0.25">
      <c r="A458" s="10"/>
      <c r="B458" s="9"/>
      <c r="C458" s="9"/>
      <c r="D458" s="9"/>
      <c r="E458" s="11"/>
      <c r="F458" s="12">
        <f>IF(C458="","",IFERROR(INDEX(Settings!$B$2:$B$21,MATCH(C458,Settings!$A$2:$A$21,0)),"?"))</f>
      </c>
      <c r="G458" s="12">
        <f>IF(A458="","",MONTH(A458))</f>
      </c>
      <c r="H458" s="12">
        <f>IF(A458="","",YEAR(A458))</f>
      </c>
    </row>
    <row r="459" spans="1:8" x14ac:dyDescent="0.25">
      <c r="A459" s="10"/>
      <c r="B459" s="9"/>
      <c r="C459" s="9"/>
      <c r="D459" s="9"/>
      <c r="E459" s="11"/>
      <c r="F459" s="12">
        <f>IF(C459="","",IFERROR(INDEX(Settings!$B$2:$B$21,MATCH(C459,Settings!$A$2:$A$21,0)),"?"))</f>
      </c>
      <c r="G459" s="12">
        <f>IF(A459="","",MONTH(A459))</f>
      </c>
      <c r="H459" s="12">
        <f>IF(A459="","",YEAR(A459))</f>
      </c>
    </row>
    <row r="460" spans="1:8" x14ac:dyDescent="0.25">
      <c r="A460" s="10"/>
      <c r="B460" s="9"/>
      <c r="C460" s="9"/>
      <c r="D460" s="9"/>
      <c r="E460" s="11"/>
      <c r="F460" s="12">
        <f>IF(C460="","",IFERROR(INDEX(Settings!$B$2:$B$21,MATCH(C460,Settings!$A$2:$A$21,0)),"?"))</f>
      </c>
      <c r="G460" s="12">
        <f>IF(A460="","",MONTH(A460))</f>
      </c>
      <c r="H460" s="12">
        <f>IF(A460="","",YEAR(A460))</f>
      </c>
    </row>
    <row r="461" spans="1:8" x14ac:dyDescent="0.25">
      <c r="A461" s="10"/>
      <c r="B461" s="9"/>
      <c r="C461" s="9"/>
      <c r="D461" s="9"/>
      <c r="E461" s="11"/>
      <c r="F461" s="12">
        <f>IF(C461="","",IFERROR(INDEX(Settings!$B$2:$B$21,MATCH(C461,Settings!$A$2:$A$21,0)),"?"))</f>
      </c>
      <c r="G461" s="12">
        <f>IF(A461="","",MONTH(A461))</f>
      </c>
      <c r="H461" s="12">
        <f>IF(A461="","",YEAR(A461))</f>
      </c>
    </row>
    <row r="462" spans="1:8" x14ac:dyDescent="0.25">
      <c r="A462" s="10"/>
      <c r="B462" s="9"/>
      <c r="C462" s="9"/>
      <c r="D462" s="9"/>
      <c r="E462" s="11"/>
      <c r="F462" s="12">
        <f>IF(C462="","",IFERROR(INDEX(Settings!$B$2:$B$21,MATCH(C462,Settings!$A$2:$A$21,0)),"?"))</f>
      </c>
      <c r="G462" s="12">
        <f>IF(A462="","",MONTH(A462))</f>
      </c>
      <c r="H462" s="12">
        <f>IF(A462="","",YEAR(A462))</f>
      </c>
    </row>
    <row r="463" spans="1:8" x14ac:dyDescent="0.25">
      <c r="A463" s="10"/>
      <c r="B463" s="9"/>
      <c r="C463" s="9"/>
      <c r="D463" s="9"/>
      <c r="E463" s="11"/>
      <c r="F463" s="12">
        <f>IF(C463="","",IFERROR(INDEX(Settings!$B$2:$B$21,MATCH(C463,Settings!$A$2:$A$21,0)),"?"))</f>
      </c>
      <c r="G463" s="12">
        <f>IF(A463="","",MONTH(A463))</f>
      </c>
      <c r="H463" s="12">
        <f>IF(A463="","",YEAR(A463))</f>
      </c>
    </row>
    <row r="464" spans="1:8" x14ac:dyDescent="0.25">
      <c r="A464" s="10"/>
      <c r="B464" s="9"/>
      <c r="C464" s="9"/>
      <c r="D464" s="9"/>
      <c r="E464" s="11"/>
      <c r="F464" s="12">
        <f>IF(C464="","",IFERROR(INDEX(Settings!$B$2:$B$21,MATCH(C464,Settings!$A$2:$A$21,0)),"?"))</f>
      </c>
      <c r="G464" s="12">
        <f>IF(A464="","",MONTH(A464))</f>
      </c>
      <c r="H464" s="12">
        <f>IF(A464="","",YEAR(A464))</f>
      </c>
    </row>
    <row r="465" spans="1:8" x14ac:dyDescent="0.25">
      <c r="A465" s="10"/>
      <c r="B465" s="9"/>
      <c r="C465" s="9"/>
      <c r="D465" s="9"/>
      <c r="E465" s="11"/>
      <c r="F465" s="12">
        <f>IF(C465="","",IFERROR(INDEX(Settings!$B$2:$B$21,MATCH(C465,Settings!$A$2:$A$21,0)),"?"))</f>
      </c>
      <c r="G465" s="12">
        <f>IF(A465="","",MONTH(A465))</f>
      </c>
      <c r="H465" s="12">
        <f>IF(A465="","",YEAR(A465))</f>
      </c>
    </row>
    <row r="466" spans="1:8" x14ac:dyDescent="0.25">
      <c r="A466" s="10"/>
      <c r="B466" s="9"/>
      <c r="C466" s="9"/>
      <c r="D466" s="9"/>
      <c r="E466" s="11"/>
      <c r="F466" s="12">
        <f>IF(C466="","",IFERROR(INDEX(Settings!$B$2:$B$21,MATCH(C466,Settings!$A$2:$A$21,0)),"?"))</f>
      </c>
      <c r="G466" s="12">
        <f>IF(A466="","",MONTH(A466))</f>
      </c>
      <c r="H466" s="12">
        <f>IF(A466="","",YEAR(A466))</f>
      </c>
    </row>
    <row r="467" spans="1:8" x14ac:dyDescent="0.25">
      <c r="A467" s="10"/>
      <c r="B467" s="9"/>
      <c r="C467" s="9"/>
      <c r="D467" s="9"/>
      <c r="E467" s="11"/>
      <c r="F467" s="12">
        <f>IF(C467="","",IFERROR(INDEX(Settings!$B$2:$B$21,MATCH(C467,Settings!$A$2:$A$21,0)),"?"))</f>
      </c>
      <c r="G467" s="12">
        <f>IF(A467="","",MONTH(A467))</f>
      </c>
      <c r="H467" s="12">
        <f>IF(A467="","",YEAR(A467))</f>
      </c>
    </row>
    <row r="468" spans="1:8" x14ac:dyDescent="0.25">
      <c r="A468" s="10"/>
      <c r="B468" s="9"/>
      <c r="C468" s="9"/>
      <c r="D468" s="9"/>
      <c r="E468" s="11"/>
      <c r="F468" s="12">
        <f>IF(C468="","",IFERROR(INDEX(Settings!$B$2:$B$21,MATCH(C468,Settings!$A$2:$A$21,0)),"?"))</f>
      </c>
      <c r="G468" s="12">
        <f>IF(A468="","",MONTH(A468))</f>
      </c>
      <c r="H468" s="12">
        <f>IF(A468="","",YEAR(A468))</f>
      </c>
    </row>
    <row r="469" spans="1:8" x14ac:dyDescent="0.25">
      <c r="A469" s="10"/>
      <c r="B469" s="9"/>
      <c r="C469" s="9"/>
      <c r="D469" s="9"/>
      <c r="E469" s="11"/>
      <c r="F469" s="12">
        <f>IF(C469="","",IFERROR(INDEX(Settings!$B$2:$B$21,MATCH(C469,Settings!$A$2:$A$21,0)),"?"))</f>
      </c>
      <c r="G469" s="12">
        <f>IF(A469="","",MONTH(A469))</f>
      </c>
      <c r="H469" s="12">
        <f>IF(A469="","",YEAR(A469))</f>
      </c>
    </row>
    <row r="470" spans="1:8" x14ac:dyDescent="0.25">
      <c r="A470" s="10"/>
      <c r="B470" s="9"/>
      <c r="C470" s="9"/>
      <c r="D470" s="9"/>
      <c r="E470" s="11"/>
      <c r="F470" s="12">
        <f>IF(C470="","",IFERROR(INDEX(Settings!$B$2:$B$21,MATCH(C470,Settings!$A$2:$A$21,0)),"?"))</f>
      </c>
      <c r="G470" s="12">
        <f>IF(A470="","",MONTH(A470))</f>
      </c>
      <c r="H470" s="12">
        <f>IF(A470="","",YEAR(A470))</f>
      </c>
    </row>
    <row r="471" spans="1:8" x14ac:dyDescent="0.25">
      <c r="A471" s="10"/>
      <c r="B471" s="9"/>
      <c r="C471" s="9"/>
      <c r="D471" s="9"/>
      <c r="E471" s="11"/>
      <c r="F471" s="12">
        <f>IF(C471="","",IFERROR(INDEX(Settings!$B$2:$B$21,MATCH(C471,Settings!$A$2:$A$21,0)),"?"))</f>
      </c>
      <c r="G471" s="12">
        <f>IF(A471="","",MONTH(A471))</f>
      </c>
      <c r="H471" s="12">
        <f>IF(A471="","",YEAR(A471))</f>
      </c>
    </row>
    <row r="472" spans="1:8" x14ac:dyDescent="0.25">
      <c r="A472" s="10"/>
      <c r="B472" s="9"/>
      <c r="C472" s="9"/>
      <c r="D472" s="9"/>
      <c r="E472" s="11"/>
      <c r="F472" s="12">
        <f>IF(C472="","",IFERROR(INDEX(Settings!$B$2:$B$21,MATCH(C472,Settings!$A$2:$A$21,0)),"?"))</f>
      </c>
      <c r="G472" s="12">
        <f>IF(A472="","",MONTH(A472))</f>
      </c>
      <c r="H472" s="12">
        <f>IF(A472="","",YEAR(A472))</f>
      </c>
    </row>
    <row r="473" spans="1:8" x14ac:dyDescent="0.25">
      <c r="A473" s="10"/>
      <c r="B473" s="9"/>
      <c r="C473" s="9"/>
      <c r="D473" s="9"/>
      <c r="E473" s="11"/>
      <c r="F473" s="12">
        <f>IF(C473="","",IFERROR(INDEX(Settings!$B$2:$B$21,MATCH(C473,Settings!$A$2:$A$21,0)),"?"))</f>
      </c>
      <c r="G473" s="12">
        <f>IF(A473="","",MONTH(A473))</f>
      </c>
      <c r="H473" s="12">
        <f>IF(A473="","",YEAR(A473))</f>
      </c>
    </row>
    <row r="474" spans="1:8" x14ac:dyDescent="0.25">
      <c r="A474" s="10"/>
      <c r="B474" s="9"/>
      <c r="C474" s="9"/>
      <c r="D474" s="9"/>
      <c r="E474" s="11"/>
      <c r="F474" s="12">
        <f>IF(C474="","",IFERROR(INDEX(Settings!$B$2:$B$21,MATCH(C474,Settings!$A$2:$A$21,0)),"?"))</f>
      </c>
      <c r="G474" s="12">
        <f>IF(A474="","",MONTH(A474))</f>
      </c>
      <c r="H474" s="12">
        <f>IF(A474="","",YEAR(A474))</f>
      </c>
    </row>
    <row r="475" spans="1:8" x14ac:dyDescent="0.25">
      <c r="A475" s="10"/>
      <c r="B475" s="9"/>
      <c r="C475" s="9"/>
      <c r="D475" s="9"/>
      <c r="E475" s="11"/>
      <c r="F475" s="12">
        <f>IF(C475="","",IFERROR(INDEX(Settings!$B$2:$B$21,MATCH(C475,Settings!$A$2:$A$21,0)),"?"))</f>
      </c>
      <c r="G475" s="12">
        <f>IF(A475="","",MONTH(A475))</f>
      </c>
      <c r="H475" s="12">
        <f>IF(A475="","",YEAR(A475))</f>
      </c>
    </row>
    <row r="476" spans="1:8" x14ac:dyDescent="0.25">
      <c r="A476" s="10"/>
      <c r="B476" s="9"/>
      <c r="C476" s="9"/>
      <c r="D476" s="9"/>
      <c r="E476" s="11"/>
      <c r="F476" s="12">
        <f>IF(C476="","",IFERROR(INDEX(Settings!$B$2:$B$21,MATCH(C476,Settings!$A$2:$A$21,0)),"?"))</f>
      </c>
      <c r="G476" s="12">
        <f>IF(A476="","",MONTH(A476))</f>
      </c>
      <c r="H476" s="12">
        <f>IF(A476="","",YEAR(A476))</f>
      </c>
    </row>
    <row r="477" spans="1:8" x14ac:dyDescent="0.25">
      <c r="A477" s="10"/>
      <c r="B477" s="9"/>
      <c r="C477" s="9"/>
      <c r="D477" s="9"/>
      <c r="E477" s="11"/>
      <c r="F477" s="12">
        <f>IF(C477="","",IFERROR(INDEX(Settings!$B$2:$B$21,MATCH(C477,Settings!$A$2:$A$21,0)),"?"))</f>
      </c>
      <c r="G477" s="12">
        <f>IF(A477="","",MONTH(A477))</f>
      </c>
      <c r="H477" s="12">
        <f>IF(A477="","",YEAR(A477))</f>
      </c>
    </row>
    <row r="478" spans="1:8" x14ac:dyDescent="0.25">
      <c r="A478" s="10"/>
      <c r="B478" s="9"/>
      <c r="C478" s="9"/>
      <c r="D478" s="9"/>
      <c r="E478" s="11"/>
      <c r="F478" s="12">
        <f>IF(C478="","",IFERROR(INDEX(Settings!$B$2:$B$21,MATCH(C478,Settings!$A$2:$A$21,0)),"?"))</f>
      </c>
      <c r="G478" s="12">
        <f>IF(A478="","",MONTH(A478))</f>
      </c>
      <c r="H478" s="12">
        <f>IF(A478="","",YEAR(A478))</f>
      </c>
    </row>
    <row r="479" spans="1:8" x14ac:dyDescent="0.25">
      <c r="A479" s="10"/>
      <c r="B479" s="9"/>
      <c r="C479" s="9"/>
      <c r="D479" s="9"/>
      <c r="E479" s="11"/>
      <c r="F479" s="12">
        <f>IF(C479="","",IFERROR(INDEX(Settings!$B$2:$B$21,MATCH(C479,Settings!$A$2:$A$21,0)),"?"))</f>
      </c>
      <c r="G479" s="12">
        <f>IF(A479="","",MONTH(A479))</f>
      </c>
      <c r="H479" s="12">
        <f>IF(A479="","",YEAR(A479))</f>
      </c>
    </row>
    <row r="480" spans="1:8" x14ac:dyDescent="0.25">
      <c r="A480" s="10"/>
      <c r="B480" s="9"/>
      <c r="C480" s="9"/>
      <c r="D480" s="9"/>
      <c r="E480" s="11"/>
      <c r="F480" s="12">
        <f>IF(C480="","",IFERROR(INDEX(Settings!$B$2:$B$21,MATCH(C480,Settings!$A$2:$A$21,0)),"?"))</f>
      </c>
      <c r="G480" s="12">
        <f>IF(A480="","",MONTH(A480))</f>
      </c>
      <c r="H480" s="12">
        <f>IF(A480="","",YEAR(A480))</f>
      </c>
    </row>
    <row r="481" spans="1:8" x14ac:dyDescent="0.25">
      <c r="A481" s="10"/>
      <c r="B481" s="9"/>
      <c r="C481" s="9"/>
      <c r="D481" s="9"/>
      <c r="E481" s="11"/>
      <c r="F481" s="12">
        <f>IF(C481="","",IFERROR(INDEX(Settings!$B$2:$B$21,MATCH(C481,Settings!$A$2:$A$21,0)),"?"))</f>
      </c>
      <c r="G481" s="12">
        <f>IF(A481="","",MONTH(A481))</f>
      </c>
      <c r="H481" s="12">
        <f>IF(A481="","",YEAR(A481))</f>
      </c>
    </row>
    <row r="482" spans="1:8" x14ac:dyDescent="0.25">
      <c r="A482" s="10"/>
      <c r="B482" s="9"/>
      <c r="C482" s="9"/>
      <c r="D482" s="9"/>
      <c r="E482" s="11"/>
      <c r="F482" s="12">
        <f>IF(C482="","",IFERROR(INDEX(Settings!$B$2:$B$21,MATCH(C482,Settings!$A$2:$A$21,0)),"?"))</f>
      </c>
      <c r="G482" s="12">
        <f>IF(A482="","",MONTH(A482))</f>
      </c>
      <c r="H482" s="12">
        <f>IF(A482="","",YEAR(A482))</f>
      </c>
    </row>
    <row r="483" spans="1:8" x14ac:dyDescent="0.25">
      <c r="A483" s="10"/>
      <c r="B483" s="9"/>
      <c r="C483" s="9"/>
      <c r="D483" s="9"/>
      <c r="E483" s="11"/>
      <c r="F483" s="12">
        <f>IF(C483="","",IFERROR(INDEX(Settings!$B$2:$B$21,MATCH(C483,Settings!$A$2:$A$21,0)),"?"))</f>
      </c>
      <c r="G483" s="12">
        <f>IF(A483="","",MONTH(A483))</f>
      </c>
      <c r="H483" s="12">
        <f>IF(A483="","",YEAR(A483))</f>
      </c>
    </row>
    <row r="484" spans="1:8" x14ac:dyDescent="0.25">
      <c r="A484" s="10"/>
      <c r="B484" s="9"/>
      <c r="C484" s="9"/>
      <c r="D484" s="9"/>
      <c r="E484" s="11"/>
      <c r="F484" s="12">
        <f>IF(C484="","",IFERROR(INDEX(Settings!$B$2:$B$21,MATCH(C484,Settings!$A$2:$A$21,0)),"?"))</f>
      </c>
      <c r="G484" s="12">
        <f>IF(A484="","",MONTH(A484))</f>
      </c>
      <c r="H484" s="12">
        <f>IF(A484="","",YEAR(A484))</f>
      </c>
    </row>
    <row r="485" spans="1:8" x14ac:dyDescent="0.25">
      <c r="A485" s="10"/>
      <c r="B485" s="9"/>
      <c r="C485" s="9"/>
      <c r="D485" s="9"/>
      <c r="E485" s="11"/>
      <c r="F485" s="12">
        <f>IF(C485="","",IFERROR(INDEX(Settings!$B$2:$B$21,MATCH(C485,Settings!$A$2:$A$21,0)),"?"))</f>
      </c>
      <c r="G485" s="12">
        <f>IF(A485="","",MONTH(A485))</f>
      </c>
      <c r="H485" s="12">
        <f>IF(A485="","",YEAR(A485))</f>
      </c>
    </row>
    <row r="486" spans="1:8" x14ac:dyDescent="0.25">
      <c r="A486" s="10"/>
      <c r="B486" s="9"/>
      <c r="C486" s="9"/>
      <c r="D486" s="9"/>
      <c r="E486" s="11"/>
      <c r="F486" s="12">
        <f>IF(C486="","",IFERROR(INDEX(Settings!$B$2:$B$21,MATCH(C486,Settings!$A$2:$A$21,0)),"?"))</f>
      </c>
      <c r="G486" s="12">
        <f>IF(A486="","",MONTH(A486))</f>
      </c>
      <c r="H486" s="12">
        <f>IF(A486="","",YEAR(A486))</f>
      </c>
    </row>
    <row r="487" spans="1:8" x14ac:dyDescent="0.25">
      <c r="A487" s="10"/>
      <c r="B487" s="9"/>
      <c r="C487" s="9"/>
      <c r="D487" s="9"/>
      <c r="E487" s="11"/>
      <c r="F487" s="12">
        <f>IF(C487="","",IFERROR(INDEX(Settings!$B$2:$B$21,MATCH(C487,Settings!$A$2:$A$21,0)),"?"))</f>
      </c>
      <c r="G487" s="12">
        <f>IF(A487="","",MONTH(A487))</f>
      </c>
      <c r="H487" s="12">
        <f>IF(A487="","",YEAR(A487))</f>
      </c>
    </row>
    <row r="488" spans="1:8" x14ac:dyDescent="0.25">
      <c r="A488" s="10"/>
      <c r="B488" s="9"/>
      <c r="C488" s="9"/>
      <c r="D488" s="9"/>
      <c r="E488" s="11"/>
      <c r="F488" s="12">
        <f>IF(C488="","",IFERROR(INDEX(Settings!$B$2:$B$21,MATCH(C488,Settings!$A$2:$A$21,0)),"?"))</f>
      </c>
      <c r="G488" s="12">
        <f>IF(A488="","",MONTH(A488))</f>
      </c>
      <c r="H488" s="12">
        <f>IF(A488="","",YEAR(A488))</f>
      </c>
    </row>
    <row r="489" spans="1:8" x14ac:dyDescent="0.25">
      <c r="A489" s="10"/>
      <c r="B489" s="9"/>
      <c r="C489" s="9"/>
      <c r="D489" s="9"/>
      <c r="E489" s="11"/>
      <c r="F489" s="12">
        <f>IF(C489="","",IFERROR(INDEX(Settings!$B$2:$B$21,MATCH(C489,Settings!$A$2:$A$21,0)),"?"))</f>
      </c>
      <c r="G489" s="12">
        <f>IF(A489="","",MONTH(A489))</f>
      </c>
      <c r="H489" s="12">
        <f>IF(A489="","",YEAR(A489))</f>
      </c>
    </row>
    <row r="490" spans="1:8" x14ac:dyDescent="0.25">
      <c r="A490" s="10"/>
      <c r="B490" s="9"/>
      <c r="C490" s="9"/>
      <c r="D490" s="9"/>
      <c r="E490" s="11"/>
      <c r="F490" s="12">
        <f>IF(C490="","",IFERROR(INDEX(Settings!$B$2:$B$21,MATCH(C490,Settings!$A$2:$A$21,0)),"?"))</f>
      </c>
      <c r="G490" s="12">
        <f>IF(A490="","",MONTH(A490))</f>
      </c>
      <c r="H490" s="12">
        <f>IF(A490="","",YEAR(A490))</f>
      </c>
    </row>
    <row r="491" spans="1:8" x14ac:dyDescent="0.25">
      <c r="A491" s="10"/>
      <c r="B491" s="9"/>
      <c r="C491" s="9"/>
      <c r="D491" s="9"/>
      <c r="E491" s="11"/>
      <c r="F491" s="12">
        <f>IF(C491="","",IFERROR(INDEX(Settings!$B$2:$B$21,MATCH(C491,Settings!$A$2:$A$21,0)),"?"))</f>
      </c>
      <c r="G491" s="12">
        <f>IF(A491="","",MONTH(A491))</f>
      </c>
      <c r="H491" s="12">
        <f>IF(A491="","",YEAR(A491))</f>
      </c>
    </row>
    <row r="492" spans="1:8" x14ac:dyDescent="0.25">
      <c r="A492" s="10"/>
      <c r="B492" s="9"/>
      <c r="C492" s="9"/>
      <c r="D492" s="9"/>
      <c r="E492" s="11"/>
      <c r="F492" s="12">
        <f>IF(C492="","",IFERROR(INDEX(Settings!$B$2:$B$21,MATCH(C492,Settings!$A$2:$A$21,0)),"?"))</f>
      </c>
      <c r="G492" s="12">
        <f>IF(A492="","",MONTH(A492))</f>
      </c>
      <c r="H492" s="12">
        <f>IF(A492="","",YEAR(A492))</f>
      </c>
    </row>
    <row r="493" spans="1:8" x14ac:dyDescent="0.25">
      <c r="A493" s="10"/>
      <c r="B493" s="9"/>
      <c r="C493" s="9"/>
      <c r="D493" s="9"/>
      <c r="E493" s="11"/>
      <c r="F493" s="12">
        <f>IF(C493="","",IFERROR(INDEX(Settings!$B$2:$B$21,MATCH(C493,Settings!$A$2:$A$21,0)),"?"))</f>
      </c>
      <c r="G493" s="12">
        <f>IF(A493="","",MONTH(A493))</f>
      </c>
      <c r="H493" s="12">
        <f>IF(A493="","",YEAR(A493))</f>
      </c>
    </row>
    <row r="494" spans="1:8" x14ac:dyDescent="0.25">
      <c r="A494" s="10"/>
      <c r="B494" s="9"/>
      <c r="C494" s="9"/>
      <c r="D494" s="9"/>
      <c r="E494" s="11"/>
      <c r="F494" s="12">
        <f>IF(C494="","",IFERROR(INDEX(Settings!$B$2:$B$21,MATCH(C494,Settings!$A$2:$A$21,0)),"?"))</f>
      </c>
      <c r="G494" s="12">
        <f>IF(A494="","",MONTH(A494))</f>
      </c>
      <c r="H494" s="12">
        <f>IF(A494="","",YEAR(A494))</f>
      </c>
    </row>
    <row r="495" spans="1:8" x14ac:dyDescent="0.25">
      <c r="A495" s="10"/>
      <c r="B495" s="9"/>
      <c r="C495" s="9"/>
      <c r="D495" s="9"/>
      <c r="E495" s="11"/>
      <c r="F495" s="12">
        <f>IF(C495="","",IFERROR(INDEX(Settings!$B$2:$B$21,MATCH(C495,Settings!$A$2:$A$21,0)),"?"))</f>
      </c>
      <c r="G495" s="12">
        <f>IF(A495="","",MONTH(A495))</f>
      </c>
      <c r="H495" s="12">
        <f>IF(A495="","",YEAR(A495))</f>
      </c>
    </row>
    <row r="496" spans="1:8" x14ac:dyDescent="0.25">
      <c r="A496" s="10"/>
      <c r="B496" s="9"/>
      <c r="C496" s="9"/>
      <c r="D496" s="9"/>
      <c r="E496" s="11"/>
      <c r="F496" s="12">
        <f>IF(C496="","",IFERROR(INDEX(Settings!$B$2:$B$21,MATCH(C496,Settings!$A$2:$A$21,0)),"?"))</f>
      </c>
      <c r="G496" s="12">
        <f>IF(A496="","",MONTH(A496))</f>
      </c>
      <c r="H496" s="12">
        <f>IF(A496="","",YEAR(A496))</f>
      </c>
    </row>
    <row r="497" spans="1:8" x14ac:dyDescent="0.25">
      <c r="A497" s="10"/>
      <c r="B497" s="9"/>
      <c r="C497" s="9"/>
      <c r="D497" s="9"/>
      <c r="E497" s="11"/>
      <c r="F497" s="12">
        <f>IF(C497="","",IFERROR(INDEX(Settings!$B$2:$B$21,MATCH(C497,Settings!$A$2:$A$21,0)),"?"))</f>
      </c>
      <c r="G497" s="12">
        <f>IF(A497="","",MONTH(A497))</f>
      </c>
      <c r="H497" s="12">
        <f>IF(A497="","",YEAR(A497))</f>
      </c>
    </row>
    <row r="498" spans="1:8" x14ac:dyDescent="0.25">
      <c r="A498" s="10"/>
      <c r="B498" s="9"/>
      <c r="C498" s="9"/>
      <c r="D498" s="9"/>
      <c r="E498" s="11"/>
      <c r="F498" s="12">
        <f>IF(C498="","",IFERROR(INDEX(Settings!$B$2:$B$21,MATCH(C498,Settings!$A$2:$A$21,0)),"?"))</f>
      </c>
      <c r="G498" s="12">
        <f>IF(A498="","",MONTH(A498))</f>
      </c>
      <c r="H498" s="12">
        <f>IF(A498="","",YEAR(A498))</f>
      </c>
    </row>
    <row r="499" spans="1:8" x14ac:dyDescent="0.25">
      <c r="A499" s="10"/>
      <c r="B499" s="9"/>
      <c r="C499" s="9"/>
      <c r="D499" s="9"/>
      <c r="E499" s="11"/>
      <c r="F499" s="12">
        <f>IF(C499="","",IFERROR(INDEX(Settings!$B$2:$B$21,MATCH(C499,Settings!$A$2:$A$21,0)),"?"))</f>
      </c>
      <c r="G499" s="12">
        <f>IF(A499="","",MONTH(A499))</f>
      </c>
      <c r="H499" s="12">
        <f>IF(A499="","",YEAR(A499))</f>
      </c>
    </row>
    <row r="500" spans="1:8" x14ac:dyDescent="0.25">
      <c r="A500" s="10"/>
      <c r="B500" s="9"/>
      <c r="C500" s="9"/>
      <c r="D500" s="9"/>
      <c r="E500" s="11"/>
      <c r="F500" s="12">
        <f>IF(C500="","",IFERROR(INDEX(Settings!$B$2:$B$21,MATCH(C500,Settings!$A$2:$A$21,0)),"?"))</f>
      </c>
      <c r="G500" s="12">
        <f>IF(A500="","",MONTH(A500))</f>
      </c>
      <c r="H500" s="12">
        <f>IF(A500="","",YEAR(A500))</f>
      </c>
    </row>
    <row r="501" spans="1:8" x14ac:dyDescent="0.25">
      <c r="A501" s="10"/>
      <c r="B501" s="9"/>
      <c r="C501" s="9"/>
      <c r="D501" s="9"/>
      <c r="E501" s="11"/>
      <c r="F501" s="12">
        <f>IF(C501="","",IFERROR(INDEX(Settings!$B$2:$B$21,MATCH(C501,Settings!$A$2:$A$21,0)),"?"))</f>
      </c>
      <c r="G501" s="12">
        <f>IF(A501="","",MONTH(A501))</f>
      </c>
      <c r="H501" s="12">
        <f>IF(A501="","",YEAR(A501))</f>
      </c>
    </row>
  </sheetData>
  <dataValidations count="6">
    <dataValidation type="date" operator="greaterThan" allowBlank="1" showErrorMessage="1" error="Enter a date, e.g. 2026-03-14." sqref="A10:A501">
      <formula1>36526</formula1>
    </dataValidation>
    <dataValidation type="date" operator="greaterThan" allowBlank="1" showErrorMessage="1" error="Enter a date, e.g. 2026-03-14." sqref="A2:A501">
      <formula1>36526</formula1>
    </dataValidation>
    <dataValidation type="list" allowBlank="1" showErrorMessage="1" errorTitle="Pick from the list" error="Choose a value from the drop-down (edit the lists on the Settings tab)." sqref="C10:C501">
      <formula1>Settings!$A$2:$A$21</formula1>
    </dataValidation>
    <dataValidation type="list" allowBlank="1" showErrorMessage="1" errorTitle="Pick from the list" error="Choose a value from the drop-down (edit the lists on the Settings tab)." sqref="C2:C501">
      <formula1>Settings!$A$2:$A$21</formula1>
    </dataValidation>
    <dataValidation type="decimal" operator="greaterThanOrEqual" allowBlank="1" showErrorMessage="1" error="Enter a number (0 or more)." sqref="E10:E501">
      <formula1>0</formula1>
    </dataValidation>
    <dataValidation type="decimal" operator="greaterThanOrEqual" allowBlank="1" showErrorMessage="1" error="Enter a number (0 or more)." sqref="E2:E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G23"/>
  <sheetFormatPr defaultRowHeight="15" outlineLevelRow="0" outlineLevelCol="0" x14ac:dyDescent="55"/>
  <cols>
    <col min="1" max="1" width="10" customWidth="1"/>
    <col min="2" max="4" width="12" customWidth="1"/>
    <col min="5" max="5" width="3" customWidth="1"/>
    <col min="6" max="6" width="28" customWidth="1"/>
    <col min="7" max="7" width="12" customWidth="1"/>
  </cols>
  <sheetData>
    <row r="1" spans="1:1" x14ac:dyDescent="0.25">
      <c r="A1" s="1">
        <f>"Bookkeeping dashboard "&amp;Settings!F2</f>
      </c>
    </row>
    <row r="3" spans="1:7" x14ac:dyDescent="0.25">
      <c r="A3" s="4" t="s">
        <v>14</v>
      </c>
      <c r="B3" s="4" t="s">
        <v>15</v>
      </c>
      <c r="C3" s="4" t="s">
        <v>16</v>
      </c>
      <c r="D3" s="4" t="s">
        <v>17</v>
      </c>
      <c r="F3" s="4" t="s">
        <v>18</v>
      </c>
      <c r="G3" s="4" t="s">
        <v>19</v>
      </c>
    </row>
    <row r="4" spans="1:7" x14ac:dyDescent="0.25">
      <c r="A4" t="s">
        <v>20</v>
      </c>
      <c r="B4" s="5">
        <f>SUMIFS(Ledger!$E$2:$E$501,Ledger!$F$2:$F$501,"Income",Ledger!$G$2:$G$501,1,Ledger!$H$2:$H$501,Settings!$F$2)</f>
      </c>
      <c r="C4" s="5">
        <f>SUMIFS(Ledger!$E$2:$E$501,Ledger!$F$2:$F$501,"Expense",Ledger!$G$2:$G$501,1,Ledger!$H$2:$H$501,Settings!$F$2)</f>
      </c>
      <c r="D4" s="5">
        <f>B4-C4</f>
      </c>
      <c r="F4">
        <f>IF(Settings!A2="","",Settings!A2)</f>
      </c>
      <c r="G4" s="5">
        <f>IF(F4="","",SUMIFS(Ledger!$E$2:$E$501,Ledger!$C$2:$C$501,F4,Ledger!$H$2:$H$501,Settings!$F$2))</f>
      </c>
    </row>
    <row r="5" spans="1:7" x14ac:dyDescent="0.25">
      <c r="A5" t="s">
        <v>21</v>
      </c>
      <c r="B5" s="5">
        <f>SUMIFS(Ledger!$E$2:$E$501,Ledger!$F$2:$F$501,"Income",Ledger!$G$2:$G$501,2,Ledger!$H$2:$H$501,Settings!$F$2)</f>
      </c>
      <c r="C5" s="5">
        <f>SUMIFS(Ledger!$E$2:$E$501,Ledger!$F$2:$F$501,"Expense",Ledger!$G$2:$G$501,2,Ledger!$H$2:$H$501,Settings!$F$2)</f>
      </c>
      <c r="D5" s="5">
        <f>B5-C5</f>
      </c>
      <c r="F5">
        <f>IF(Settings!A3="","",Settings!A3)</f>
      </c>
      <c r="G5" s="5">
        <f>IF(F5="","",SUMIFS(Ledger!$E$2:$E$501,Ledger!$C$2:$C$501,F5,Ledger!$H$2:$H$501,Settings!$F$2))</f>
      </c>
    </row>
    <row r="6" spans="1:7" x14ac:dyDescent="0.25">
      <c r="A6" t="s">
        <v>22</v>
      </c>
      <c r="B6" s="5">
        <f>SUMIFS(Ledger!$E$2:$E$501,Ledger!$F$2:$F$501,"Income",Ledger!$G$2:$G$501,3,Ledger!$H$2:$H$501,Settings!$F$2)</f>
      </c>
      <c r="C6" s="5">
        <f>SUMIFS(Ledger!$E$2:$E$501,Ledger!$F$2:$F$501,"Expense",Ledger!$G$2:$G$501,3,Ledger!$H$2:$H$501,Settings!$F$2)</f>
      </c>
      <c r="D6" s="5">
        <f>B6-C6</f>
      </c>
      <c r="F6">
        <f>IF(Settings!A4="","",Settings!A4)</f>
      </c>
      <c r="G6" s="5">
        <f>IF(F6="","",SUMIFS(Ledger!$E$2:$E$501,Ledger!$C$2:$C$501,F6,Ledger!$H$2:$H$501,Settings!$F$2))</f>
      </c>
    </row>
    <row r="7" spans="1:7" x14ac:dyDescent="0.25">
      <c r="A7" t="s">
        <v>23</v>
      </c>
      <c r="B7" s="5">
        <f>SUMIFS(Ledger!$E$2:$E$501,Ledger!$F$2:$F$501,"Income",Ledger!$G$2:$G$501,4,Ledger!$H$2:$H$501,Settings!$F$2)</f>
      </c>
      <c r="C7" s="5">
        <f>SUMIFS(Ledger!$E$2:$E$501,Ledger!$F$2:$F$501,"Expense",Ledger!$G$2:$G$501,4,Ledger!$H$2:$H$501,Settings!$F$2)</f>
      </c>
      <c r="D7" s="5">
        <f>B7-C7</f>
      </c>
      <c r="F7">
        <f>IF(Settings!A5="","",Settings!A5)</f>
      </c>
      <c r="G7" s="5">
        <f>IF(F7="","",SUMIFS(Ledger!$E$2:$E$501,Ledger!$C$2:$C$501,F7,Ledger!$H$2:$H$501,Settings!$F$2))</f>
      </c>
    </row>
    <row r="8" spans="1:7" x14ac:dyDescent="0.25">
      <c r="A8" t="s">
        <v>24</v>
      </c>
      <c r="B8" s="5">
        <f>SUMIFS(Ledger!$E$2:$E$501,Ledger!$F$2:$F$501,"Income",Ledger!$G$2:$G$501,5,Ledger!$H$2:$H$501,Settings!$F$2)</f>
      </c>
      <c r="C8" s="5">
        <f>SUMIFS(Ledger!$E$2:$E$501,Ledger!$F$2:$F$501,"Expense",Ledger!$G$2:$G$501,5,Ledger!$H$2:$H$501,Settings!$F$2)</f>
      </c>
      <c r="D8" s="5">
        <f>B8-C8</f>
      </c>
      <c r="F8">
        <f>IF(Settings!A6="","",Settings!A6)</f>
      </c>
      <c r="G8" s="5">
        <f>IF(F8="","",SUMIFS(Ledger!$E$2:$E$501,Ledger!$C$2:$C$501,F8,Ledger!$H$2:$H$501,Settings!$F$2))</f>
      </c>
    </row>
    <row r="9" spans="1:7" x14ac:dyDescent="0.25">
      <c r="A9" t="s">
        <v>25</v>
      </c>
      <c r="B9" s="5">
        <f>SUMIFS(Ledger!$E$2:$E$501,Ledger!$F$2:$F$501,"Income",Ledger!$G$2:$G$501,6,Ledger!$H$2:$H$501,Settings!$F$2)</f>
      </c>
      <c r="C9" s="5">
        <f>SUMIFS(Ledger!$E$2:$E$501,Ledger!$F$2:$F$501,"Expense",Ledger!$G$2:$G$501,6,Ledger!$H$2:$H$501,Settings!$F$2)</f>
      </c>
      <c r="D9" s="5">
        <f>B9-C9</f>
      </c>
      <c r="F9">
        <f>IF(Settings!A7="","",Settings!A7)</f>
      </c>
      <c r="G9" s="5">
        <f>IF(F9="","",SUMIFS(Ledger!$E$2:$E$501,Ledger!$C$2:$C$501,F9,Ledger!$H$2:$H$501,Settings!$F$2))</f>
      </c>
    </row>
    <row r="10" spans="1:7" x14ac:dyDescent="0.25">
      <c r="A10" t="s">
        <v>26</v>
      </c>
      <c r="B10" s="5">
        <f>SUMIFS(Ledger!$E$2:$E$501,Ledger!$F$2:$F$501,"Income",Ledger!$G$2:$G$501,7,Ledger!$H$2:$H$501,Settings!$F$2)</f>
      </c>
      <c r="C10" s="5">
        <f>SUMIFS(Ledger!$E$2:$E$501,Ledger!$F$2:$F$501,"Expense",Ledger!$G$2:$G$501,7,Ledger!$H$2:$H$501,Settings!$F$2)</f>
      </c>
      <c r="D10" s="5">
        <f>B10-C10</f>
      </c>
      <c r="F10">
        <f>IF(Settings!A8="","",Settings!A8)</f>
      </c>
      <c r="G10" s="5">
        <f>IF(F10="","",SUMIFS(Ledger!$E$2:$E$501,Ledger!$C$2:$C$501,F10,Ledger!$H$2:$H$501,Settings!$F$2))</f>
      </c>
    </row>
    <row r="11" spans="1:7" x14ac:dyDescent="0.25">
      <c r="A11" t="s">
        <v>27</v>
      </c>
      <c r="B11" s="5">
        <f>SUMIFS(Ledger!$E$2:$E$501,Ledger!$F$2:$F$501,"Income",Ledger!$G$2:$G$501,8,Ledger!$H$2:$H$501,Settings!$F$2)</f>
      </c>
      <c r="C11" s="5">
        <f>SUMIFS(Ledger!$E$2:$E$501,Ledger!$F$2:$F$501,"Expense",Ledger!$G$2:$G$501,8,Ledger!$H$2:$H$501,Settings!$F$2)</f>
      </c>
      <c r="D11" s="5">
        <f>B11-C11</f>
      </c>
      <c r="F11">
        <f>IF(Settings!A9="","",Settings!A9)</f>
      </c>
      <c r="G11" s="5">
        <f>IF(F11="","",SUMIFS(Ledger!$E$2:$E$501,Ledger!$C$2:$C$501,F11,Ledger!$H$2:$H$501,Settings!$F$2))</f>
      </c>
    </row>
    <row r="12" spans="1:7" x14ac:dyDescent="0.25">
      <c r="A12" t="s">
        <v>28</v>
      </c>
      <c r="B12" s="5">
        <f>SUMIFS(Ledger!$E$2:$E$501,Ledger!$F$2:$F$501,"Income",Ledger!$G$2:$G$501,9,Ledger!$H$2:$H$501,Settings!$F$2)</f>
      </c>
      <c r="C12" s="5">
        <f>SUMIFS(Ledger!$E$2:$E$501,Ledger!$F$2:$F$501,"Expense",Ledger!$G$2:$G$501,9,Ledger!$H$2:$H$501,Settings!$F$2)</f>
      </c>
      <c r="D12" s="5">
        <f>B12-C12</f>
      </c>
      <c r="F12">
        <f>IF(Settings!A10="","",Settings!A10)</f>
      </c>
      <c r="G12" s="5">
        <f>IF(F12="","",SUMIFS(Ledger!$E$2:$E$501,Ledger!$C$2:$C$501,F12,Ledger!$H$2:$H$501,Settings!$F$2))</f>
      </c>
    </row>
    <row r="13" spans="1:7" x14ac:dyDescent="0.25">
      <c r="A13" t="s">
        <v>29</v>
      </c>
      <c r="B13" s="5">
        <f>SUMIFS(Ledger!$E$2:$E$501,Ledger!$F$2:$F$501,"Income",Ledger!$G$2:$G$501,10,Ledger!$H$2:$H$501,Settings!$F$2)</f>
      </c>
      <c r="C13" s="5">
        <f>SUMIFS(Ledger!$E$2:$E$501,Ledger!$F$2:$F$501,"Expense",Ledger!$G$2:$G$501,10,Ledger!$H$2:$H$501,Settings!$F$2)</f>
      </c>
      <c r="D13" s="5">
        <f>B13-C13</f>
      </c>
      <c r="F13">
        <f>IF(Settings!A11="","",Settings!A11)</f>
      </c>
      <c r="G13" s="5">
        <f>IF(F13="","",SUMIFS(Ledger!$E$2:$E$501,Ledger!$C$2:$C$501,F13,Ledger!$H$2:$H$501,Settings!$F$2))</f>
      </c>
    </row>
    <row r="14" spans="1:7" x14ac:dyDescent="0.25">
      <c r="A14" t="s">
        <v>30</v>
      </c>
      <c r="B14" s="5">
        <f>SUMIFS(Ledger!$E$2:$E$501,Ledger!$F$2:$F$501,"Income",Ledger!$G$2:$G$501,11,Ledger!$H$2:$H$501,Settings!$F$2)</f>
      </c>
      <c r="C14" s="5">
        <f>SUMIFS(Ledger!$E$2:$E$501,Ledger!$F$2:$F$501,"Expense",Ledger!$G$2:$G$501,11,Ledger!$H$2:$H$501,Settings!$F$2)</f>
      </c>
      <c r="D14" s="5">
        <f>B14-C14</f>
      </c>
      <c r="F14">
        <f>IF(Settings!A12="","",Settings!A12)</f>
      </c>
      <c r="G14" s="5">
        <f>IF(F14="","",SUMIFS(Ledger!$E$2:$E$501,Ledger!$C$2:$C$501,F14,Ledger!$H$2:$H$501,Settings!$F$2))</f>
      </c>
    </row>
    <row r="15" spans="1:7" x14ac:dyDescent="0.25">
      <c r="A15" t="s">
        <v>31</v>
      </c>
      <c r="B15" s="5">
        <f>SUMIFS(Ledger!$E$2:$E$501,Ledger!$F$2:$F$501,"Income",Ledger!$G$2:$G$501,12,Ledger!$H$2:$H$501,Settings!$F$2)</f>
      </c>
      <c r="C15" s="5">
        <f>SUMIFS(Ledger!$E$2:$E$501,Ledger!$F$2:$F$501,"Expense",Ledger!$G$2:$G$501,12,Ledger!$H$2:$H$501,Settings!$F$2)</f>
      </c>
      <c r="D15" s="5">
        <f>B15-C15</f>
      </c>
      <c r="F15">
        <f>IF(Settings!A13="","",Settings!A13)</f>
      </c>
      <c r="G15" s="5">
        <f>IF(F15="","",SUMIFS(Ledger!$E$2:$E$501,Ledger!$C$2:$C$501,F15,Ledger!$H$2:$H$501,Settings!$F$2))</f>
      </c>
    </row>
    <row r="16" spans="1:7" x14ac:dyDescent="0.25">
      <c r="A16" s="6" t="s">
        <v>32</v>
      </c>
      <c r="B16" s="7">
        <f>SUM(B4:B15)</f>
      </c>
      <c r="C16" s="7">
        <f>SUM(C4:C15)</f>
      </c>
      <c r="D16" s="7">
        <f>SUM(D4:D15)</f>
      </c>
      <c r="F16">
        <f>IF(Settings!A14="","",Settings!A14)</f>
      </c>
      <c r="G16" s="5">
        <f>IF(F16="","",SUMIFS(Ledger!$E$2:$E$501,Ledger!$C$2:$C$501,F16,Ledger!$H$2:$H$501,Settings!$F$2))</f>
      </c>
    </row>
    <row r="17" spans="6:7" x14ac:dyDescent="0.25">
      <c r="F17">
        <f>IF(Settings!A15="","",Settings!A15)</f>
      </c>
      <c r="G17" s="5">
        <f>IF(F17="","",SUMIFS(Ledger!$E$2:$E$501,Ledger!$C$2:$C$501,F17,Ledger!$H$2:$H$501,Settings!$F$2))</f>
      </c>
    </row>
    <row r="18" spans="6:7" x14ac:dyDescent="0.25">
      <c r="F18">
        <f>IF(Settings!A16="","",Settings!A16)</f>
      </c>
      <c r="G18" s="5">
        <f>IF(F18="","",SUMIFS(Ledger!$E$2:$E$501,Ledger!$C$2:$C$501,F18,Ledger!$H$2:$H$501,Settings!$F$2))</f>
      </c>
    </row>
    <row r="19" spans="6:7" x14ac:dyDescent="0.25">
      <c r="F19">
        <f>IF(Settings!A17="","",Settings!A17)</f>
      </c>
      <c r="G19" s="5">
        <f>IF(F19="","",SUMIFS(Ledger!$E$2:$E$501,Ledger!$C$2:$C$501,F19,Ledger!$H$2:$H$501,Settings!$F$2))</f>
      </c>
    </row>
    <row r="20" spans="6:7" x14ac:dyDescent="0.25">
      <c r="F20">
        <f>IF(Settings!A18="","",Settings!A18)</f>
      </c>
      <c r="G20" s="5">
        <f>IF(F20="","",SUMIFS(Ledger!$E$2:$E$501,Ledger!$C$2:$C$501,F20,Ledger!$H$2:$H$501,Settings!$F$2))</f>
      </c>
    </row>
    <row r="21" spans="6:7" x14ac:dyDescent="0.25">
      <c r="F21">
        <f>IF(Settings!A19="","",Settings!A19)</f>
      </c>
      <c r="G21" s="5">
        <f>IF(F21="","",SUMIFS(Ledger!$E$2:$E$501,Ledger!$C$2:$C$501,F21,Ledger!$H$2:$H$501,Settings!$F$2))</f>
      </c>
    </row>
    <row r="22" spans="6:7" x14ac:dyDescent="0.25">
      <c r="F22">
        <f>IF(Settings!A20="","",Settings!A20)</f>
      </c>
      <c r="G22" s="5">
        <f>IF(F22="","",SUMIFS(Ledger!$E$2:$E$501,Ledger!$C$2:$C$501,F22,Ledger!$H$2:$H$501,Settings!$F$2))</f>
      </c>
    </row>
    <row r="23" spans="6:7" x14ac:dyDescent="0.25">
      <c r="F23">
        <f>IF(Settings!A21="","",Settings!A21)</f>
      </c>
      <c r="G23" s="5">
        <f>IF(F23="","",SUMIFS(Ledger!$E$2:$E$501,Ledger!$C$2:$C$501,F23,Ledger!$H$2:$H$501,Settings!$F$2))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2026-11-02T00:50:28Z</dcterms:modified>
</cp:coreProperties>
</file>