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Log" state="visible" r:id="rId7"/>
  </sheets>
  <calcPr calcId="171027" fullCalcOnLoad="1"/>
</workbook>
</file>

<file path=xl/sharedStrings.xml><?xml version="1.0" encoding="utf-8"?>
<sst xmlns="http://schemas.openxmlformats.org/spreadsheetml/2006/main" count="48" uniqueCount="40">
  <si>
    <t>Free Mileage Log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</si>
  <si>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</si>
  <si>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</si>
  <si>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</si>
  <si>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</si>
  <si>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(2 minutes):</t>
  </si>
  <si>
    <t>1. Settings: type your apps or trip purposes (up to 8), the mileage rate per mile (B11) and the year (B13). The rate is typed in, not read from the IRS: check the current rate for your country and year.</t>
  </si>
  <si>
    <t>2. Log: one row per shift or trip: date, app or purpose, hours, business miles, what you were paid and tips. Gross, dollars per hour and the mileage deduction fill in.</t>
  </si>
  <si>
    <t>What you get:</t>
  </si>
  <si>
    <t>Dashboard: hours, miles, gross, dollars per hour and the mileage deduction for each month and for the year.</t>
  </si>
  <si>
    <t>Important: if you claim a per-mile rate you generally cannot also deduct fuel and repairs for the same car. Ask your tax adviser which method fits you. This is a record-keeping tool, not tax advice.</t>
  </si>
  <si>
    <t>Limits: 300 log rows, 8 apps or purposes. Need expenses, trips, an app-by-app comparison and a tax set-aside? See the paid Delivery &amp; Rideshare Driver tracker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</si>
  <si>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</si>
  <si>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</si>
  <si>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</si>
  <si>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</si>
  <si>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Hours</t>
  </si>
  <si>
    <t>Miles</t>
  </si>
  <si>
    <t>Gross</t>
  </si>
  <si>
    <t>Per hour</t>
  </si>
  <si>
    <t>Mileage deduction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</si>
  <si>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</si>
  <si>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</si>
  <si>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</si>
  <si>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</si>
  <si>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</si>
  <si>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</si>
  <si>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</si>
  <si>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</si>
  <si>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</si>
  <si>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</si>
  <si>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</si>
  <si>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</si>
  <si>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</si>
  <si>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App or purpose</t>
  </si>
  <si>
    <t>Mileage rate per mile</t>
  </si>
  <si>
    <t>Date</t>
  </si>
  <si>
    <t>Business miles</t>
  </si>
  <si>
    <t>Paid</t>
  </si>
  <si>
    <t>Tips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</si>
</sst>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&quot;$&quot;#,##0.00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165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6" fontId="0" fillId="3" borderId="0" xfId="0" applyNumberFormat="1" applyFill="1"/>
    <xf numFmtId="165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</cols>
  <sheetData>
    <row r="1" ht="30" customHeight="1" spans="1:1" x14ac:dyDescent="0.25">
      <c r="A1" s="12" t="s">
        <v>34</v>
      </c>
    </row>
    <row r="2" spans="1:1" x14ac:dyDescent="0.25">
      <c r="A2" s="13"/>
    </row>
    <row r="3" spans="1:1" x14ac:dyDescent="0.25">
      <c r="A3" s="13"/>
    </row>
    <row r="4" spans="1:1" x14ac:dyDescent="0.25">
      <c r="A4" s="13"/>
    </row>
    <row r="5" spans="1:1" x14ac:dyDescent="0.25">
      <c r="A5" s="13"/>
    </row>
    <row r="6" spans="1:1" x14ac:dyDescent="0.25">
      <c r="A6" s="13"/>
    </row>
    <row r="7" spans="1:1" x14ac:dyDescent="0.25">
      <c r="A7" s="13"/>
    </row>
    <row r="8" spans="1:1" x14ac:dyDescent="0.25">
      <c r="A8" s="13"/>
    </row>
    <row r="9" spans="1:1" x14ac:dyDescent="0.25">
      <c r="A9" s="13"/>
    </row>
    <row r="11" spans="1:2" x14ac:dyDescent="0.25">
      <c r="A11" s="4" t="s">
        <v>35</v>
      </c>
      <c r="B11" s="14">
        <v>0.7</v>
      </c>
    </row>
    <row r="13" spans="1:2" x14ac:dyDescent="0.25">
      <c r="A13" s="4" t="s">
        <v>33</v>
      </c>
      <c r="B13" s="13">
        <v>2026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8" customWidth="1"/>
    <col min="4" max="5" width="10" customWidth="1"/>
    <col min="7" max="7" width="10" customWidth="1"/>
    <col min="9" max="9" width="11" customWidth="1"/>
    <col min="10" max="11" width="7" customWidth="1"/>
  </cols>
  <sheetData>
    <row r="1" ht="30" customHeight="1" spans="1:11" x14ac:dyDescent="0.25">
      <c r="A1" s="12" t="s">
        <v>36</v>
      </c>
      <c r="B1" s="12" t="s">
        <v>34</v>
      </c>
      <c r="C1" s="12" t="s">
        <v>16</v>
      </c>
      <c r="D1" s="12" t="s">
        <v>37</v>
      </c>
      <c r="E1" s="12" t="s">
        <v>38</v>
      </c>
      <c r="F1" s="12" t="s">
        <v>39</v>
      </c>
      <c r="G1" s="12" t="s">
        <v>18</v>
      </c>
      <c r="H1" s="12" t="s">
        <v>19</v>
      </c>
      <c r="I1" s="12" t="s">
        <v>20</v>
      </c>
      <c r="J1" s="12" t="s">
        <v>15</v>
      </c>
      <c r="K1" s="12" t="s">
        <v>33</v>
      </c>
    </row>
    <row r="2" spans="1:11" x14ac:dyDescent="0.25">
      <c r="A2" s="15"/>
      <c r="B2" s="13"/>
      <c r="C2" s="13"/>
      <c r="D2" s="13"/>
      <c r="E2" s="14"/>
      <c r="F2" s="14"/>
      <c r="G2" s="16">
        <f>IF(A2="","",N(E2)+N(F2))</f>
      </c>
      <c r="H2" s="16">
        <f>IF(OR(A2="",N(C2)=0),"",G2/C2)</f>
      </c>
      <c r="I2" s="16">
        <f>IF(A2="","",N(D2)*Settings!$B$11)</f>
      </c>
      <c r="J2" s="17">
        <f>IF(A2="","",MONTH(A2))</f>
      </c>
      <c r="K2" s="17">
        <f>IF(A2="","",YEAR(A2))</f>
      </c>
    </row>
    <row r="3" spans="1:11" x14ac:dyDescent="0.25">
      <c r="A3" s="15"/>
      <c r="B3" s="13"/>
      <c r="C3" s="13"/>
      <c r="D3" s="13"/>
      <c r="E3" s="14"/>
      <c r="F3" s="14"/>
      <c r="G3" s="16">
        <f>IF(A3="","",N(E3)+N(F3))</f>
      </c>
      <c r="H3" s="16">
        <f>IF(OR(A3="",N(C3)=0),"",G3/C3)</f>
      </c>
      <c r="I3" s="16">
        <f>IF(A3="","",N(D3)*Settings!$B$11)</f>
      </c>
      <c r="J3" s="17">
        <f>IF(A3="","",MONTH(A3))</f>
      </c>
      <c r="K3" s="17">
        <f>IF(A3="","",YEAR(A3))</f>
      </c>
    </row>
    <row r="4" spans="1:11" x14ac:dyDescent="0.25">
      <c r="A4" s="15"/>
      <c r="B4" s="13"/>
      <c r="C4" s="13"/>
      <c r="D4" s="13"/>
      <c r="E4" s="14"/>
      <c r="F4" s="14"/>
      <c r="G4" s="16">
        <f>IF(A4="","",N(E4)+N(F4))</f>
      </c>
      <c r="H4" s="16">
        <f>IF(OR(A4="",N(C4)=0),"",G4/C4)</f>
      </c>
      <c r="I4" s="16">
        <f>IF(A4="","",N(D4)*Settings!$B$11)</f>
      </c>
      <c r="J4" s="17">
        <f>IF(A4="","",MONTH(A4))</f>
      </c>
      <c r="K4" s="17">
        <f>IF(A4="","",YEAR(A4))</f>
      </c>
    </row>
    <row r="5" spans="1:11" x14ac:dyDescent="0.25">
      <c r="A5" s="15"/>
      <c r="B5" s="13"/>
      <c r="C5" s="13"/>
      <c r="D5" s="13"/>
      <c r="E5" s="14"/>
      <c r="F5" s="14"/>
      <c r="G5" s="16">
        <f>IF(A5="","",N(E5)+N(F5))</f>
      </c>
      <c r="H5" s="16">
        <f>IF(OR(A5="",N(C5)=0),"",G5/C5)</f>
      </c>
      <c r="I5" s="16">
        <f>IF(A5="","",N(D5)*Settings!$B$11)</f>
      </c>
      <c r="J5" s="17">
        <f>IF(A5="","",MONTH(A5))</f>
      </c>
      <c r="K5" s="17">
        <f>IF(A5="","",YEAR(A5))</f>
      </c>
    </row>
    <row r="6" spans="1:11" x14ac:dyDescent="0.25">
      <c r="A6" s="15"/>
      <c r="B6" s="13"/>
      <c r="C6" s="13"/>
      <c r="D6" s="13"/>
      <c r="E6" s="14"/>
      <c r="F6" s="14"/>
      <c r="G6" s="16">
        <f>IF(A6="","",N(E6)+N(F6))</f>
      </c>
      <c r="H6" s="16">
        <f>IF(OR(A6="",N(C6)=0),"",G6/C6)</f>
      </c>
      <c r="I6" s="16">
        <f>IF(A6="","",N(D6)*Settings!$B$11)</f>
      </c>
      <c r="J6" s="17">
        <f>IF(A6="","",MONTH(A6))</f>
      </c>
      <c r="K6" s="17">
        <f>IF(A6="","",YEAR(A6))</f>
      </c>
    </row>
    <row r="7" spans="1:11" x14ac:dyDescent="0.25">
      <c r="A7" s="15"/>
      <c r="B7" s="13"/>
      <c r="C7" s="13"/>
      <c r="D7" s="13"/>
      <c r="E7" s="14"/>
      <c r="F7" s="14"/>
      <c r="G7" s="16">
        <f>IF(A7="","",N(E7)+N(F7))</f>
      </c>
      <c r="H7" s="16">
        <f>IF(OR(A7="",N(C7)=0),"",G7/C7)</f>
      </c>
      <c r="I7" s="16">
        <f>IF(A7="","",N(D7)*Settings!$B$11)</f>
      </c>
      <c r="J7" s="17">
        <f>IF(A7="","",MONTH(A7))</f>
      </c>
      <c r="K7" s="17">
        <f>IF(A7="","",YEAR(A7))</f>
      </c>
    </row>
    <row r="8" spans="1:11" x14ac:dyDescent="0.25">
      <c r="A8" s="15"/>
      <c r="B8" s="13"/>
      <c r="C8" s="13"/>
      <c r="D8" s="13"/>
      <c r="E8" s="14"/>
      <c r="F8" s="14"/>
      <c r="G8" s="16">
        <f>IF(A8="","",N(E8)+N(F8))</f>
      </c>
      <c r="H8" s="16">
        <f>IF(OR(A8="",N(C8)=0),"",G8/C8)</f>
      </c>
      <c r="I8" s="16">
        <f>IF(A8="","",N(D8)*Settings!$B$11)</f>
      </c>
      <c r="J8" s="17">
        <f>IF(A8="","",MONTH(A8))</f>
      </c>
      <c r="K8" s="17">
        <f>IF(A8="","",YEAR(A8))</f>
      </c>
    </row>
    <row r="9" spans="1:11" x14ac:dyDescent="0.25">
      <c r="A9" s="15"/>
      <c r="B9" s="13"/>
      <c r="C9" s="13"/>
      <c r="D9" s="13"/>
      <c r="E9" s="14"/>
      <c r="F9" s="14"/>
      <c r="G9" s="16">
        <f>IF(A9="","",N(E9)+N(F9))</f>
      </c>
      <c r="H9" s="16">
        <f>IF(OR(A9="",N(C9)=0),"",G9/C9)</f>
      </c>
      <c r="I9" s="16">
        <f>IF(A9="","",N(D9)*Settings!$B$11)</f>
      </c>
      <c r="J9" s="17">
        <f>IF(A9="","",MONTH(A9))</f>
      </c>
      <c r="K9" s="17">
        <f>IF(A9="","",YEAR(A9))</f>
      </c>
    </row>
    <row r="10" spans="1:11" x14ac:dyDescent="0.25">
      <c r="A10" s="15"/>
      <c r="B10" s="13"/>
      <c r="C10" s="13"/>
      <c r="D10" s="13"/>
      <c r="E10" s="14"/>
      <c r="F10" s="14"/>
      <c r="G10" s="16">
        <f>IF(A10="","",N(E10)+N(F10))</f>
      </c>
      <c r="H10" s="16">
        <f>IF(OR(A10="",N(C10)=0),"",G10/C10)</f>
      </c>
      <c r="I10" s="16">
        <f>IF(A10="","",N(D10)*Settings!$B$11)</f>
      </c>
      <c r="J10" s="17">
        <f>IF(A10="","",MONTH(A10))</f>
      </c>
      <c r="K10" s="17">
        <f>IF(A10="","",YEAR(A10))</f>
      </c>
    </row>
    <row r="11" spans="1:11" x14ac:dyDescent="0.25">
      <c r="A11" s="15"/>
      <c r="B11" s="13"/>
      <c r="C11" s="13"/>
      <c r="D11" s="13"/>
      <c r="E11" s="14"/>
      <c r="F11" s="14"/>
      <c r="G11" s="16">
        <f>IF(A11="","",N(E11)+N(F11))</f>
      </c>
      <c r="H11" s="16">
        <f>IF(OR(A11="",N(C11)=0),"",G11/C11)</f>
      </c>
      <c r="I11" s="16">
        <f>IF(A11="","",N(D11)*Settings!$B$11)</f>
      </c>
      <c r="J11" s="17">
        <f>IF(A11="","",MONTH(A11))</f>
      </c>
      <c r="K11" s="17">
        <f>IF(A11="","",YEAR(A11))</f>
      </c>
    </row>
    <row r="12" spans="1:11" x14ac:dyDescent="0.25">
      <c r="A12" s="15"/>
      <c r="B12" s="13"/>
      <c r="C12" s="13"/>
      <c r="D12" s="13"/>
      <c r="E12" s="14"/>
      <c r="F12" s="14"/>
      <c r="G12" s="16">
        <f>IF(A12="","",N(E12)+N(F12))</f>
      </c>
      <c r="H12" s="16">
        <f>IF(OR(A12="",N(C12)=0),"",G12/C12)</f>
      </c>
      <c r="I12" s="16">
        <f>IF(A12="","",N(D12)*Settings!$B$11)</f>
      </c>
      <c r="J12" s="17">
        <f>IF(A12="","",MONTH(A12))</f>
      </c>
      <c r="K12" s="17">
        <f>IF(A12="","",YEAR(A12))</f>
      </c>
    </row>
    <row r="13" spans="1:11" x14ac:dyDescent="0.25">
      <c r="A13" s="15"/>
      <c r="B13" s="13"/>
      <c r="C13" s="13"/>
      <c r="D13" s="13"/>
      <c r="E13" s="14"/>
      <c r="F13" s="14"/>
      <c r="G13" s="16">
        <f>IF(A13="","",N(E13)+N(F13))</f>
      </c>
      <c r="H13" s="16">
        <f>IF(OR(A13="",N(C13)=0),"",G13/C13)</f>
      </c>
      <c r="I13" s="16">
        <f>IF(A13="","",N(D13)*Settings!$B$11)</f>
      </c>
      <c r="J13" s="17">
        <f>IF(A13="","",MONTH(A13))</f>
      </c>
      <c r="K13" s="17">
        <f>IF(A13="","",YEAR(A13))</f>
      </c>
    </row>
    <row r="14" spans="1:11" x14ac:dyDescent="0.25">
      <c r="A14" s="15"/>
      <c r="B14" s="13"/>
      <c r="C14" s="13"/>
      <c r="D14" s="13"/>
      <c r="E14" s="14"/>
      <c r="F14" s="14"/>
      <c r="G14" s="16">
        <f>IF(A14="","",N(E14)+N(F14))</f>
      </c>
      <c r="H14" s="16">
        <f>IF(OR(A14="",N(C14)=0),"",G14/C14)</f>
      </c>
      <c r="I14" s="16">
        <f>IF(A14="","",N(D14)*Settings!$B$11)</f>
      </c>
      <c r="J14" s="17">
        <f>IF(A14="","",MONTH(A14))</f>
      </c>
      <c r="K14" s="17">
        <f>IF(A14="","",YEAR(A14))</f>
      </c>
    </row>
    <row r="15" spans="1:11" x14ac:dyDescent="0.25">
      <c r="A15" s="15"/>
      <c r="B15" s="13"/>
      <c r="C15" s="13"/>
      <c r="D15" s="13"/>
      <c r="E15" s="14"/>
      <c r="F15" s="14"/>
      <c r="G15" s="16">
        <f>IF(A15="","",N(E15)+N(F15))</f>
      </c>
      <c r="H15" s="16">
        <f>IF(OR(A15="",N(C15)=0),"",G15/C15)</f>
      </c>
      <c r="I15" s="16">
        <f>IF(A15="","",N(D15)*Settings!$B$11)</f>
      </c>
      <c r="J15" s="17">
        <f>IF(A15="","",MONTH(A15))</f>
      </c>
      <c r="K15" s="17">
        <f>IF(A15="","",YEAR(A15))</f>
      </c>
    </row>
    <row r="16" spans="1:11" x14ac:dyDescent="0.25">
      <c r="A16" s="15"/>
      <c r="B16" s="13"/>
      <c r="C16" s="13"/>
      <c r="D16" s="13"/>
      <c r="E16" s="14"/>
      <c r="F16" s="14"/>
      <c r="G16" s="16">
        <f>IF(A16="","",N(E16)+N(F16))</f>
      </c>
      <c r="H16" s="16">
        <f>IF(OR(A16="",N(C16)=0),"",G16/C16)</f>
      </c>
      <c r="I16" s="16">
        <f>IF(A16="","",N(D16)*Settings!$B$11)</f>
      </c>
      <c r="J16" s="17">
        <f>IF(A16="","",MONTH(A16))</f>
      </c>
      <c r="K16" s="17">
        <f>IF(A16="","",YEAR(A16))</f>
      </c>
    </row>
    <row r="17" spans="1:11" x14ac:dyDescent="0.25">
      <c r="A17" s="15"/>
      <c r="B17" s="13"/>
      <c r="C17" s="13"/>
      <c r="D17" s="13"/>
      <c r="E17" s="14"/>
      <c r="F17" s="14"/>
      <c r="G17" s="16">
        <f>IF(A17="","",N(E17)+N(F17))</f>
      </c>
      <c r="H17" s="16">
        <f>IF(OR(A17="",N(C17)=0),"",G17/C17)</f>
      </c>
      <c r="I17" s="16">
        <f>IF(A17="","",N(D17)*Settings!$B$11)</f>
      </c>
      <c r="J17" s="17">
        <f>IF(A17="","",MONTH(A17))</f>
      </c>
      <c r="K17" s="17">
        <f>IF(A17="","",YEAR(A17))</f>
      </c>
    </row>
    <row r="18" spans="1:11" x14ac:dyDescent="0.25">
      <c r="A18" s="15"/>
      <c r="B18" s="13"/>
      <c r="C18" s="13"/>
      <c r="D18" s="13"/>
      <c r="E18" s="14"/>
      <c r="F18" s="14"/>
      <c r="G18" s="16">
        <f>IF(A18="","",N(E18)+N(F18))</f>
      </c>
      <c r="H18" s="16">
        <f>IF(OR(A18="",N(C18)=0),"",G18/C18)</f>
      </c>
      <c r="I18" s="16">
        <f>IF(A18="","",N(D18)*Settings!$B$11)</f>
      </c>
      <c r="J18" s="17">
        <f>IF(A18="","",MONTH(A18))</f>
      </c>
      <c r="K18" s="17">
        <f>IF(A18="","",YEAR(A18))</f>
      </c>
    </row>
    <row r="19" spans="1:11" x14ac:dyDescent="0.25">
      <c r="A19" s="15"/>
      <c r="B19" s="13"/>
      <c r="C19" s="13"/>
      <c r="D19" s="13"/>
      <c r="E19" s="14"/>
      <c r="F19" s="14"/>
      <c r="G19" s="16">
        <f>IF(A19="","",N(E19)+N(F19))</f>
      </c>
      <c r="H19" s="16">
        <f>IF(OR(A19="",N(C19)=0),"",G19/C19)</f>
      </c>
      <c r="I19" s="16">
        <f>IF(A19="","",N(D19)*Settings!$B$11)</f>
      </c>
      <c r="J19" s="17">
        <f>IF(A19="","",MONTH(A19))</f>
      </c>
      <c r="K19" s="17">
        <f>IF(A19="","",YEAR(A19))</f>
      </c>
    </row>
    <row r="20" spans="1:11" x14ac:dyDescent="0.25">
      <c r="A20" s="15"/>
      <c r="B20" s="13"/>
      <c r="C20" s="13"/>
      <c r="D20" s="13"/>
      <c r="E20" s="14"/>
      <c r="F20" s="14"/>
      <c r="G20" s="16">
        <f>IF(A20="","",N(E20)+N(F20))</f>
      </c>
      <c r="H20" s="16">
        <f>IF(OR(A20="",N(C20)=0),"",G20/C20)</f>
      </c>
      <c r="I20" s="16">
        <f>IF(A20="","",N(D20)*Settings!$B$11)</f>
      </c>
      <c r="J20" s="17">
        <f>IF(A20="","",MONTH(A20))</f>
      </c>
      <c r="K20" s="17">
        <f>IF(A20="","",YEAR(A20))</f>
      </c>
    </row>
    <row r="21" spans="1:11" x14ac:dyDescent="0.25">
      <c r="A21" s="15"/>
      <c r="B21" s="13"/>
      <c r="C21" s="13"/>
      <c r="D21" s="13"/>
      <c r="E21" s="14"/>
      <c r="F21" s="14"/>
      <c r="G21" s="16">
        <f>IF(A21="","",N(E21)+N(F21))</f>
      </c>
      <c r="H21" s="16">
        <f>IF(OR(A21="",N(C21)=0),"",G21/C21)</f>
      </c>
      <c r="I21" s="16">
        <f>IF(A21="","",N(D21)*Settings!$B$11)</f>
      </c>
      <c r="J21" s="17">
        <f>IF(A21="","",MONTH(A21))</f>
      </c>
      <c r="K21" s="17">
        <f>IF(A21="","",YEAR(A21))</f>
      </c>
    </row>
    <row r="22" spans="1:11" x14ac:dyDescent="0.25">
      <c r="A22" s="15"/>
      <c r="B22" s="13"/>
      <c r="C22" s="13"/>
      <c r="D22" s="13"/>
      <c r="E22" s="14"/>
      <c r="F22" s="14"/>
      <c r="G22" s="16">
        <f>IF(A22="","",N(E22)+N(F22))</f>
      </c>
      <c r="H22" s="16">
        <f>IF(OR(A22="",N(C22)=0),"",G22/C22)</f>
      </c>
      <c r="I22" s="16">
        <f>IF(A22="","",N(D22)*Settings!$B$11)</f>
      </c>
      <c r="J22" s="17">
        <f>IF(A22="","",MONTH(A22))</f>
      </c>
      <c r="K22" s="17">
        <f>IF(A22="","",YEAR(A22))</f>
      </c>
    </row>
    <row r="23" spans="1:11" x14ac:dyDescent="0.25">
      <c r="A23" s="15"/>
      <c r="B23" s="13"/>
      <c r="C23" s="13"/>
      <c r="D23" s="13"/>
      <c r="E23" s="14"/>
      <c r="F23" s="14"/>
      <c r="G23" s="16">
        <f>IF(A23="","",N(E23)+N(F23))</f>
      </c>
      <c r="H23" s="16">
        <f>IF(OR(A23="",N(C23)=0),"",G23/C23)</f>
      </c>
      <c r="I23" s="16">
        <f>IF(A23="","",N(D23)*Settings!$B$11)</f>
      </c>
      <c r="J23" s="17">
        <f>IF(A23="","",MONTH(A23))</f>
      </c>
      <c r="K23" s="17">
        <f>IF(A23="","",YEAR(A23))</f>
      </c>
    </row>
    <row r="24" spans="1:11" x14ac:dyDescent="0.25">
      <c r="A24" s="15"/>
      <c r="B24" s="13"/>
      <c r="C24" s="13"/>
      <c r="D24" s="13"/>
      <c r="E24" s="14"/>
      <c r="F24" s="14"/>
      <c r="G24" s="16">
        <f>IF(A24="","",N(E24)+N(F24))</f>
      </c>
      <c r="H24" s="16">
        <f>IF(OR(A24="",N(C24)=0),"",G24/C24)</f>
      </c>
      <c r="I24" s="16">
        <f>IF(A24="","",N(D24)*Settings!$B$11)</f>
      </c>
      <c r="J24" s="17">
        <f>IF(A24="","",MONTH(A24))</f>
      </c>
      <c r="K24" s="17">
        <f>IF(A24="","",YEAR(A24))</f>
      </c>
    </row>
    <row r="25" spans="1:11" x14ac:dyDescent="0.25">
      <c r="A25" s="15"/>
      <c r="B25" s="13"/>
      <c r="C25" s="13"/>
      <c r="D25" s="13"/>
      <c r="E25" s="14"/>
      <c r="F25" s="14"/>
      <c r="G25" s="16">
        <f>IF(A25="","",N(E25)+N(F25))</f>
      </c>
      <c r="H25" s="16">
        <f>IF(OR(A25="",N(C25)=0),"",G25/C25)</f>
      </c>
      <c r="I25" s="16">
        <f>IF(A25="","",N(D25)*Settings!$B$11)</f>
      </c>
      <c r="J25" s="17">
        <f>IF(A25="","",MONTH(A25))</f>
      </c>
      <c r="K25" s="17">
        <f>IF(A25="","",YEAR(A25))</f>
      </c>
    </row>
    <row r="26" spans="1:11" x14ac:dyDescent="0.25">
      <c r="A26" s="15"/>
      <c r="B26" s="13"/>
      <c r="C26" s="13"/>
      <c r="D26" s="13"/>
      <c r="E26" s="14"/>
      <c r="F26" s="14"/>
      <c r="G26" s="16">
        <f>IF(A26="","",N(E26)+N(F26))</f>
      </c>
      <c r="H26" s="16">
        <f>IF(OR(A26="",N(C26)=0),"",G26/C26)</f>
      </c>
      <c r="I26" s="16">
        <f>IF(A26="","",N(D26)*Settings!$B$11)</f>
      </c>
      <c r="J26" s="17">
        <f>IF(A26="","",MONTH(A26))</f>
      </c>
      <c r="K26" s="17">
        <f>IF(A26="","",YEAR(A26))</f>
      </c>
    </row>
    <row r="27" spans="1:11" x14ac:dyDescent="0.25">
      <c r="A27" s="15"/>
      <c r="B27" s="13"/>
      <c r="C27" s="13"/>
      <c r="D27" s="13"/>
      <c r="E27" s="14"/>
      <c r="F27" s="14"/>
      <c r="G27" s="16">
        <f>IF(A27="","",N(E27)+N(F27))</f>
      </c>
      <c r="H27" s="16">
        <f>IF(OR(A27="",N(C27)=0),"",G27/C27)</f>
      </c>
      <c r="I27" s="16">
        <f>IF(A27="","",N(D27)*Settings!$B$11)</f>
      </c>
      <c r="J27" s="17">
        <f>IF(A27="","",MONTH(A27))</f>
      </c>
      <c r="K27" s="17">
        <f>IF(A27="","",YEAR(A27))</f>
      </c>
    </row>
    <row r="28" spans="1:11" x14ac:dyDescent="0.25">
      <c r="A28" s="15"/>
      <c r="B28" s="13"/>
      <c r="C28" s="13"/>
      <c r="D28" s="13"/>
      <c r="E28" s="14"/>
      <c r="F28" s="14"/>
      <c r="G28" s="16">
        <f>IF(A28="","",N(E28)+N(F28))</f>
      </c>
      <c r="H28" s="16">
        <f>IF(OR(A28="",N(C28)=0),"",G28/C28)</f>
      </c>
      <c r="I28" s="16">
        <f>IF(A28="","",N(D28)*Settings!$B$11)</f>
      </c>
      <c r="J28" s="17">
        <f>IF(A28="","",MONTH(A28))</f>
      </c>
      <c r="K28" s="17">
        <f>IF(A28="","",YEAR(A28))</f>
      </c>
    </row>
    <row r="29" spans="1:11" x14ac:dyDescent="0.25">
      <c r="A29" s="15"/>
      <c r="B29" s="13"/>
      <c r="C29" s="13"/>
      <c r="D29" s="13"/>
      <c r="E29" s="14"/>
      <c r="F29" s="14"/>
      <c r="G29" s="16">
        <f>IF(A29="","",N(E29)+N(F29))</f>
      </c>
      <c r="H29" s="16">
        <f>IF(OR(A29="",N(C29)=0),"",G29/C29)</f>
      </c>
      <c r="I29" s="16">
        <f>IF(A29="","",N(D29)*Settings!$B$11)</f>
      </c>
      <c r="J29" s="17">
        <f>IF(A29="","",MONTH(A29))</f>
      </c>
      <c r="K29" s="17">
        <f>IF(A29="","",YEAR(A29))</f>
      </c>
    </row>
    <row r="30" spans="1:11" x14ac:dyDescent="0.25">
      <c r="A30" s="15"/>
      <c r="B30" s="13"/>
      <c r="C30" s="13"/>
      <c r="D30" s="13"/>
      <c r="E30" s="14"/>
      <c r="F30" s="14"/>
      <c r="G30" s="16">
        <f>IF(A30="","",N(E30)+N(F30))</f>
      </c>
      <c r="H30" s="16">
        <f>IF(OR(A30="",N(C30)=0),"",G30/C30)</f>
      </c>
      <c r="I30" s="16">
        <f>IF(A30="","",N(D30)*Settings!$B$11)</f>
      </c>
      <c r="J30" s="17">
        <f>IF(A30="","",MONTH(A30))</f>
      </c>
      <c r="K30" s="17">
        <f>IF(A30="","",YEAR(A30))</f>
      </c>
    </row>
    <row r="31" spans="1:11" x14ac:dyDescent="0.25">
      <c r="A31" s="15"/>
      <c r="B31" s="13"/>
      <c r="C31" s="13"/>
      <c r="D31" s="13"/>
      <c r="E31" s="14"/>
      <c r="F31" s="14"/>
      <c r="G31" s="16">
        <f>IF(A31="","",N(E31)+N(F31))</f>
      </c>
      <c r="H31" s="16">
        <f>IF(OR(A31="",N(C31)=0),"",G31/C31)</f>
      </c>
      <c r="I31" s="16">
        <f>IF(A31="","",N(D31)*Settings!$B$11)</f>
      </c>
      <c r="J31" s="17">
        <f>IF(A31="","",MONTH(A31))</f>
      </c>
      <c r="K31" s="17">
        <f>IF(A31="","",YEAR(A31))</f>
      </c>
    </row>
    <row r="32" spans="1:11" x14ac:dyDescent="0.25">
      <c r="A32" s="15"/>
      <c r="B32" s="13"/>
      <c r="C32" s="13"/>
      <c r="D32" s="13"/>
      <c r="E32" s="14"/>
      <c r="F32" s="14"/>
      <c r="G32" s="16">
        <f>IF(A32="","",N(E32)+N(F32))</f>
      </c>
      <c r="H32" s="16">
        <f>IF(OR(A32="",N(C32)=0),"",G32/C32)</f>
      </c>
      <c r="I32" s="16">
        <f>IF(A32="","",N(D32)*Settings!$B$11)</f>
      </c>
      <c r="J32" s="17">
        <f>IF(A32="","",MONTH(A32))</f>
      </c>
      <c r="K32" s="17">
        <f>IF(A32="","",YEAR(A32))</f>
      </c>
    </row>
    <row r="33" spans="1:11" x14ac:dyDescent="0.25">
      <c r="A33" s="15"/>
      <c r="B33" s="13"/>
      <c r="C33" s="13"/>
      <c r="D33" s="13"/>
      <c r="E33" s="14"/>
      <c r="F33" s="14"/>
      <c r="G33" s="16">
        <f>IF(A33="","",N(E33)+N(F33))</f>
      </c>
      <c r="H33" s="16">
        <f>IF(OR(A33="",N(C33)=0),"",G33/C33)</f>
      </c>
      <c r="I33" s="16">
        <f>IF(A33="","",N(D33)*Settings!$B$11)</f>
      </c>
      <c r="J33" s="17">
        <f>IF(A33="","",MONTH(A33))</f>
      </c>
      <c r="K33" s="17">
        <f>IF(A33="","",YEAR(A33))</f>
      </c>
    </row>
    <row r="34" spans="1:11" x14ac:dyDescent="0.25">
      <c r="A34" s="15"/>
      <c r="B34" s="13"/>
      <c r="C34" s="13"/>
      <c r="D34" s="13"/>
      <c r="E34" s="14"/>
      <c r="F34" s="14"/>
      <c r="G34" s="16">
        <f>IF(A34="","",N(E34)+N(F34))</f>
      </c>
      <c r="H34" s="16">
        <f>IF(OR(A34="",N(C34)=0),"",G34/C34)</f>
      </c>
      <c r="I34" s="16">
        <f>IF(A34="","",N(D34)*Settings!$B$11)</f>
      </c>
      <c r="J34" s="17">
        <f>IF(A34="","",MONTH(A34))</f>
      </c>
      <c r="K34" s="17">
        <f>IF(A34="","",YEAR(A34))</f>
      </c>
    </row>
    <row r="35" spans="1:11" x14ac:dyDescent="0.25">
      <c r="A35" s="15"/>
      <c r="B35" s="13"/>
      <c r="C35" s="13"/>
      <c r="D35" s="13"/>
      <c r="E35" s="14"/>
      <c r="F35" s="14"/>
      <c r="G35" s="16">
        <f>IF(A35="","",N(E35)+N(F35))</f>
      </c>
      <c r="H35" s="16">
        <f>IF(OR(A35="",N(C35)=0),"",G35/C35)</f>
      </c>
      <c r="I35" s="16">
        <f>IF(A35="","",N(D35)*Settings!$B$11)</f>
      </c>
      <c r="J35" s="17">
        <f>IF(A35="","",MONTH(A35))</f>
      </c>
      <c r="K35" s="17">
        <f>IF(A35="","",YEAR(A35))</f>
      </c>
    </row>
    <row r="36" spans="1:11" x14ac:dyDescent="0.25">
      <c r="A36" s="15"/>
      <c r="B36" s="13"/>
      <c r="C36" s="13"/>
      <c r="D36" s="13"/>
      <c r="E36" s="14"/>
      <c r="F36" s="14"/>
      <c r="G36" s="16">
        <f>IF(A36="","",N(E36)+N(F36))</f>
      </c>
      <c r="H36" s="16">
        <f>IF(OR(A36="",N(C36)=0),"",G36/C36)</f>
      </c>
      <c r="I36" s="16">
        <f>IF(A36="","",N(D36)*Settings!$B$11)</f>
      </c>
      <c r="J36" s="17">
        <f>IF(A36="","",MONTH(A36))</f>
      </c>
      <c r="K36" s="17">
        <f>IF(A36="","",YEAR(A36))</f>
      </c>
    </row>
    <row r="37" spans="1:11" x14ac:dyDescent="0.25">
      <c r="A37" s="15"/>
      <c r="B37" s="13"/>
      <c r="C37" s="13"/>
      <c r="D37" s="13"/>
      <c r="E37" s="14"/>
      <c r="F37" s="14"/>
      <c r="G37" s="16">
        <f>IF(A37="","",N(E37)+N(F37))</f>
      </c>
      <c r="H37" s="16">
        <f>IF(OR(A37="",N(C37)=0),"",G37/C37)</f>
      </c>
      <c r="I37" s="16">
        <f>IF(A37="","",N(D37)*Settings!$B$11)</f>
      </c>
      <c r="J37" s="17">
        <f>IF(A37="","",MONTH(A37))</f>
      </c>
      <c r="K37" s="17">
        <f>IF(A37="","",YEAR(A37))</f>
      </c>
    </row>
    <row r="38" spans="1:11" x14ac:dyDescent="0.25">
      <c r="A38" s="15"/>
      <c r="B38" s="13"/>
      <c r="C38" s="13"/>
      <c r="D38" s="13"/>
      <c r="E38" s="14"/>
      <c r="F38" s="14"/>
      <c r="G38" s="16">
        <f>IF(A38="","",N(E38)+N(F38))</f>
      </c>
      <c r="H38" s="16">
        <f>IF(OR(A38="",N(C38)=0),"",G38/C38)</f>
      </c>
      <c r="I38" s="16">
        <f>IF(A38="","",N(D38)*Settings!$B$11)</f>
      </c>
      <c r="J38" s="17">
        <f>IF(A38="","",MONTH(A38))</f>
      </c>
      <c r="K38" s="17">
        <f>IF(A38="","",YEAR(A38))</f>
      </c>
    </row>
    <row r="39" spans="1:11" x14ac:dyDescent="0.25">
      <c r="A39" s="15"/>
      <c r="B39" s="13"/>
      <c r="C39" s="13"/>
      <c r="D39" s="13"/>
      <c r="E39" s="14"/>
      <c r="F39" s="14"/>
      <c r="G39" s="16">
        <f>IF(A39="","",N(E39)+N(F39))</f>
      </c>
      <c r="H39" s="16">
        <f>IF(OR(A39="",N(C39)=0),"",G39/C39)</f>
      </c>
      <c r="I39" s="16">
        <f>IF(A39="","",N(D39)*Settings!$B$11)</f>
      </c>
      <c r="J39" s="17">
        <f>IF(A39="","",MONTH(A39))</f>
      </c>
      <c r="K39" s="17">
        <f>IF(A39="","",YEAR(A39))</f>
      </c>
    </row>
    <row r="40" spans="1:11" x14ac:dyDescent="0.25">
      <c r="A40" s="15"/>
      <c r="B40" s="13"/>
      <c r="C40" s="13"/>
      <c r="D40" s="13"/>
      <c r="E40" s="14"/>
      <c r="F40" s="14"/>
      <c r="G40" s="16">
        <f>IF(A40="","",N(E40)+N(F40))</f>
      </c>
      <c r="H40" s="16">
        <f>IF(OR(A40="",N(C40)=0),"",G40/C40)</f>
      </c>
      <c r="I40" s="16">
        <f>IF(A40="","",N(D40)*Settings!$B$11)</f>
      </c>
      <c r="J40" s="17">
        <f>IF(A40="","",MONTH(A40))</f>
      </c>
      <c r="K40" s="17">
        <f>IF(A40="","",YEAR(A40))</f>
      </c>
    </row>
    <row r="41" spans="1:11" x14ac:dyDescent="0.25">
      <c r="A41" s="15"/>
      <c r="B41" s="13"/>
      <c r="C41" s="13"/>
      <c r="D41" s="13"/>
      <c r="E41" s="14"/>
      <c r="F41" s="14"/>
      <c r="G41" s="16">
        <f>IF(A41="","",N(E41)+N(F41))</f>
      </c>
      <c r="H41" s="16">
        <f>IF(OR(A41="",N(C41)=0),"",G41/C41)</f>
      </c>
      <c r="I41" s="16">
        <f>IF(A41="","",N(D41)*Settings!$B$11)</f>
      </c>
      <c r="J41" s="17">
        <f>IF(A41="","",MONTH(A41))</f>
      </c>
      <c r="K41" s="17">
        <f>IF(A41="","",YEAR(A41))</f>
      </c>
    </row>
    <row r="42" spans="1:11" x14ac:dyDescent="0.25">
      <c r="A42" s="15"/>
      <c r="B42" s="13"/>
      <c r="C42" s="13"/>
      <c r="D42" s="13"/>
      <c r="E42" s="14"/>
      <c r="F42" s="14"/>
      <c r="G42" s="16">
        <f>IF(A42="","",N(E42)+N(F42))</f>
      </c>
      <c r="H42" s="16">
        <f>IF(OR(A42="",N(C42)=0),"",G42/C42)</f>
      </c>
      <c r="I42" s="16">
        <f>IF(A42="","",N(D42)*Settings!$B$11)</f>
      </c>
      <c r="J42" s="17">
        <f>IF(A42="","",MONTH(A42))</f>
      </c>
      <c r="K42" s="17">
        <f>IF(A42="","",YEAR(A42))</f>
      </c>
    </row>
    <row r="43" spans="1:11" x14ac:dyDescent="0.25">
      <c r="A43" s="15"/>
      <c r="B43" s="13"/>
      <c r="C43" s="13"/>
      <c r="D43" s="13"/>
      <c r="E43" s="14"/>
      <c r="F43" s="14"/>
      <c r="G43" s="16">
        <f>IF(A43="","",N(E43)+N(F43))</f>
      </c>
      <c r="H43" s="16">
        <f>IF(OR(A43="",N(C43)=0),"",G43/C43)</f>
      </c>
      <c r="I43" s="16">
        <f>IF(A43="","",N(D43)*Settings!$B$11)</f>
      </c>
      <c r="J43" s="17">
        <f>IF(A43="","",MONTH(A43))</f>
      </c>
      <c r="K43" s="17">
        <f>IF(A43="","",YEAR(A43))</f>
      </c>
    </row>
    <row r="44" spans="1:11" x14ac:dyDescent="0.25">
      <c r="A44" s="15"/>
      <c r="B44" s="13"/>
      <c r="C44" s="13"/>
      <c r="D44" s="13"/>
      <c r="E44" s="14"/>
      <c r="F44" s="14"/>
      <c r="G44" s="16">
        <f>IF(A44="","",N(E44)+N(F44))</f>
      </c>
      <c r="H44" s="16">
        <f>IF(OR(A44="",N(C44)=0),"",G44/C44)</f>
      </c>
      <c r="I44" s="16">
        <f>IF(A44="","",N(D44)*Settings!$B$11)</f>
      </c>
      <c r="J44" s="17">
        <f>IF(A44="","",MONTH(A44))</f>
      </c>
      <c r="K44" s="17">
        <f>IF(A44="","",YEAR(A44))</f>
      </c>
    </row>
    <row r="45" spans="1:11" x14ac:dyDescent="0.25">
      <c r="A45" s="15"/>
      <c r="B45" s="13"/>
      <c r="C45" s="13"/>
      <c r="D45" s="13"/>
      <c r="E45" s="14"/>
      <c r="F45" s="14"/>
      <c r="G45" s="16">
        <f>IF(A45="","",N(E45)+N(F45))</f>
      </c>
      <c r="H45" s="16">
        <f>IF(OR(A45="",N(C45)=0),"",G45/C45)</f>
      </c>
      <c r="I45" s="16">
        <f>IF(A45="","",N(D45)*Settings!$B$11)</f>
      </c>
      <c r="J45" s="17">
        <f>IF(A45="","",MONTH(A45))</f>
      </c>
      <c r="K45" s="17">
        <f>IF(A45="","",YEAR(A45))</f>
      </c>
    </row>
    <row r="46" spans="1:11" x14ac:dyDescent="0.25">
      <c r="A46" s="15"/>
      <c r="B46" s="13"/>
      <c r="C46" s="13"/>
      <c r="D46" s="13"/>
      <c r="E46" s="14"/>
      <c r="F46" s="14"/>
      <c r="G46" s="16">
        <f>IF(A46="","",N(E46)+N(F46))</f>
      </c>
      <c r="H46" s="16">
        <f>IF(OR(A46="",N(C46)=0),"",G46/C46)</f>
      </c>
      <c r="I46" s="16">
        <f>IF(A46="","",N(D46)*Settings!$B$11)</f>
      </c>
      <c r="J46" s="17">
        <f>IF(A46="","",MONTH(A46))</f>
      </c>
      <c r="K46" s="17">
        <f>IF(A46="","",YEAR(A46))</f>
      </c>
    </row>
    <row r="47" spans="1:11" x14ac:dyDescent="0.25">
      <c r="A47" s="15"/>
      <c r="B47" s="13"/>
      <c r="C47" s="13"/>
      <c r="D47" s="13"/>
      <c r="E47" s="14"/>
      <c r="F47" s="14"/>
      <c r="G47" s="16">
        <f>IF(A47="","",N(E47)+N(F47))</f>
      </c>
      <c r="H47" s="16">
        <f>IF(OR(A47="",N(C47)=0),"",G47/C47)</f>
      </c>
      <c r="I47" s="16">
        <f>IF(A47="","",N(D47)*Settings!$B$11)</f>
      </c>
      <c r="J47" s="17">
        <f>IF(A47="","",MONTH(A47))</f>
      </c>
      <c r="K47" s="17">
        <f>IF(A47="","",YEAR(A47))</f>
      </c>
    </row>
    <row r="48" spans="1:11" x14ac:dyDescent="0.25">
      <c r="A48" s="15"/>
      <c r="B48" s="13"/>
      <c r="C48" s="13"/>
      <c r="D48" s="13"/>
      <c r="E48" s="14"/>
      <c r="F48" s="14"/>
      <c r="G48" s="16">
        <f>IF(A48="","",N(E48)+N(F48))</f>
      </c>
      <c r="H48" s="16">
        <f>IF(OR(A48="",N(C48)=0),"",G48/C48)</f>
      </c>
      <c r="I48" s="16">
        <f>IF(A48="","",N(D48)*Settings!$B$11)</f>
      </c>
      <c r="J48" s="17">
        <f>IF(A48="","",MONTH(A48))</f>
      </c>
      <c r="K48" s="17">
        <f>IF(A48="","",YEAR(A48))</f>
      </c>
    </row>
    <row r="49" spans="1:11" x14ac:dyDescent="0.25">
      <c r="A49" s="15"/>
      <c r="B49" s="13"/>
      <c r="C49" s="13"/>
      <c r="D49" s="13"/>
      <c r="E49" s="14"/>
      <c r="F49" s="14"/>
      <c r="G49" s="16">
        <f>IF(A49="","",N(E49)+N(F49))</f>
      </c>
      <c r="H49" s="16">
        <f>IF(OR(A49="",N(C49)=0),"",G49/C49)</f>
      </c>
      <c r="I49" s="16">
        <f>IF(A49="","",N(D49)*Settings!$B$11)</f>
      </c>
      <c r="J49" s="17">
        <f>IF(A49="","",MONTH(A49))</f>
      </c>
      <c r="K49" s="17">
        <f>IF(A49="","",YEAR(A49))</f>
      </c>
    </row>
    <row r="50" spans="1:11" x14ac:dyDescent="0.25">
      <c r="A50" s="15"/>
      <c r="B50" s="13"/>
      <c r="C50" s="13"/>
      <c r="D50" s="13"/>
      <c r="E50" s="14"/>
      <c r="F50" s="14"/>
      <c r="G50" s="16">
        <f>IF(A50="","",N(E50)+N(F50))</f>
      </c>
      <c r="H50" s="16">
        <f>IF(OR(A50="",N(C50)=0),"",G50/C50)</f>
      </c>
      <c r="I50" s="16">
        <f>IF(A50="","",N(D50)*Settings!$B$11)</f>
      </c>
      <c r="J50" s="17">
        <f>IF(A50="","",MONTH(A50))</f>
      </c>
      <c r="K50" s="17">
        <f>IF(A50="","",YEAR(A50))</f>
      </c>
    </row>
    <row r="51" spans="1:11" x14ac:dyDescent="0.25">
      <c r="A51" s="15"/>
      <c r="B51" s="13"/>
      <c r="C51" s="13"/>
      <c r="D51" s="13"/>
      <c r="E51" s="14"/>
      <c r="F51" s="14"/>
      <c r="G51" s="16">
        <f>IF(A51="","",N(E51)+N(F51))</f>
      </c>
      <c r="H51" s="16">
        <f>IF(OR(A51="",N(C51)=0),"",G51/C51)</f>
      </c>
      <c r="I51" s="16">
        <f>IF(A51="","",N(D51)*Settings!$B$11)</f>
      </c>
      <c r="J51" s="17">
        <f>IF(A51="","",MONTH(A51))</f>
      </c>
      <c r="K51" s="17">
        <f>IF(A51="","",YEAR(A51))</f>
      </c>
    </row>
    <row r="52" spans="1:11" x14ac:dyDescent="0.25">
      <c r="A52" s="15"/>
      <c r="B52" s="13"/>
      <c r="C52" s="13"/>
      <c r="D52" s="13"/>
      <c r="E52" s="14"/>
      <c r="F52" s="14"/>
      <c r="G52" s="16">
        <f>IF(A52="","",N(E52)+N(F52))</f>
      </c>
      <c r="H52" s="16">
        <f>IF(OR(A52="",N(C52)=0),"",G52/C52)</f>
      </c>
      <c r="I52" s="16">
        <f>IF(A52="","",N(D52)*Settings!$B$11)</f>
      </c>
      <c r="J52" s="17">
        <f>IF(A52="","",MONTH(A52))</f>
      </c>
      <c r="K52" s="17">
        <f>IF(A52="","",YEAR(A52))</f>
      </c>
    </row>
    <row r="53" spans="1:11" x14ac:dyDescent="0.25">
      <c r="A53" s="15"/>
      <c r="B53" s="13"/>
      <c r="C53" s="13"/>
      <c r="D53" s="13"/>
      <c r="E53" s="14"/>
      <c r="F53" s="14"/>
      <c r="G53" s="16">
        <f>IF(A53="","",N(E53)+N(F53))</f>
      </c>
      <c r="H53" s="16">
        <f>IF(OR(A53="",N(C53)=0),"",G53/C53)</f>
      </c>
      <c r="I53" s="16">
        <f>IF(A53="","",N(D53)*Settings!$B$11)</f>
      </c>
      <c r="J53" s="17">
        <f>IF(A53="","",MONTH(A53))</f>
      </c>
      <c r="K53" s="17">
        <f>IF(A53="","",YEAR(A53))</f>
      </c>
    </row>
    <row r="54" spans="1:11" x14ac:dyDescent="0.25">
      <c r="A54" s="15"/>
      <c r="B54" s="13"/>
      <c r="C54" s="13"/>
      <c r="D54" s="13"/>
      <c r="E54" s="14"/>
      <c r="F54" s="14"/>
      <c r="G54" s="16">
        <f>IF(A54="","",N(E54)+N(F54))</f>
      </c>
      <c r="H54" s="16">
        <f>IF(OR(A54="",N(C54)=0),"",G54/C54)</f>
      </c>
      <c r="I54" s="16">
        <f>IF(A54="","",N(D54)*Settings!$B$11)</f>
      </c>
      <c r="J54" s="17">
        <f>IF(A54="","",MONTH(A54))</f>
      </c>
      <c r="K54" s="17">
        <f>IF(A54="","",YEAR(A54))</f>
      </c>
    </row>
    <row r="55" spans="1:11" x14ac:dyDescent="0.25">
      <c r="A55" s="15"/>
      <c r="B55" s="13"/>
      <c r="C55" s="13"/>
      <c r="D55" s="13"/>
      <c r="E55" s="14"/>
      <c r="F55" s="14"/>
      <c r="G55" s="16">
        <f>IF(A55="","",N(E55)+N(F55))</f>
      </c>
      <c r="H55" s="16">
        <f>IF(OR(A55="",N(C55)=0),"",G55/C55)</f>
      </c>
      <c r="I55" s="16">
        <f>IF(A55="","",N(D55)*Settings!$B$11)</f>
      </c>
      <c r="J55" s="17">
        <f>IF(A55="","",MONTH(A55))</f>
      </c>
      <c r="K55" s="17">
        <f>IF(A55="","",YEAR(A55))</f>
      </c>
    </row>
    <row r="56" spans="1:11" x14ac:dyDescent="0.25">
      <c r="A56" s="15"/>
      <c r="B56" s="13"/>
      <c r="C56" s="13"/>
      <c r="D56" s="13"/>
      <c r="E56" s="14"/>
      <c r="F56" s="14"/>
      <c r="G56" s="16">
        <f>IF(A56="","",N(E56)+N(F56))</f>
      </c>
      <c r="H56" s="16">
        <f>IF(OR(A56="",N(C56)=0),"",G56/C56)</f>
      </c>
      <c r="I56" s="16">
        <f>IF(A56="","",N(D56)*Settings!$B$11)</f>
      </c>
      <c r="J56" s="17">
        <f>IF(A56="","",MONTH(A56))</f>
      </c>
      <c r="K56" s="17">
        <f>IF(A56="","",YEAR(A56))</f>
      </c>
    </row>
    <row r="57" spans="1:11" x14ac:dyDescent="0.25">
      <c r="A57" s="15"/>
      <c r="B57" s="13"/>
      <c r="C57" s="13"/>
      <c r="D57" s="13"/>
      <c r="E57" s="14"/>
      <c r="F57" s="14"/>
      <c r="G57" s="16">
        <f>IF(A57="","",N(E57)+N(F57))</f>
      </c>
      <c r="H57" s="16">
        <f>IF(OR(A57="",N(C57)=0),"",G57/C57)</f>
      </c>
      <c r="I57" s="16">
        <f>IF(A57="","",N(D57)*Settings!$B$11)</f>
      </c>
      <c r="J57" s="17">
        <f>IF(A57="","",MONTH(A57))</f>
      </c>
      <c r="K57" s="17">
        <f>IF(A57="","",YEAR(A57))</f>
      </c>
    </row>
    <row r="58" spans="1:11" x14ac:dyDescent="0.25">
      <c r="A58" s="15"/>
      <c r="B58" s="13"/>
      <c r="C58" s="13"/>
      <c r="D58" s="13"/>
      <c r="E58" s="14"/>
      <c r="F58" s="14"/>
      <c r="G58" s="16">
        <f>IF(A58="","",N(E58)+N(F58))</f>
      </c>
      <c r="H58" s="16">
        <f>IF(OR(A58="",N(C58)=0),"",G58/C58)</f>
      </c>
      <c r="I58" s="16">
        <f>IF(A58="","",N(D58)*Settings!$B$11)</f>
      </c>
      <c r="J58" s="17">
        <f>IF(A58="","",MONTH(A58))</f>
      </c>
      <c r="K58" s="17">
        <f>IF(A58="","",YEAR(A58))</f>
      </c>
    </row>
    <row r="59" spans="1:11" x14ac:dyDescent="0.25">
      <c r="A59" s="15"/>
      <c r="B59" s="13"/>
      <c r="C59" s="13"/>
      <c r="D59" s="13"/>
      <c r="E59" s="14"/>
      <c r="F59" s="14"/>
      <c r="G59" s="16">
        <f>IF(A59="","",N(E59)+N(F59))</f>
      </c>
      <c r="H59" s="16">
        <f>IF(OR(A59="",N(C59)=0),"",G59/C59)</f>
      </c>
      <c r="I59" s="16">
        <f>IF(A59="","",N(D59)*Settings!$B$11)</f>
      </c>
      <c r="J59" s="17">
        <f>IF(A59="","",MONTH(A59))</f>
      </c>
      <c r="K59" s="17">
        <f>IF(A59="","",YEAR(A59))</f>
      </c>
    </row>
    <row r="60" spans="1:11" x14ac:dyDescent="0.25">
      <c r="A60" s="15"/>
      <c r="B60" s="13"/>
      <c r="C60" s="13"/>
      <c r="D60" s="13"/>
      <c r="E60" s="14"/>
      <c r="F60" s="14"/>
      <c r="G60" s="16">
        <f>IF(A60="","",N(E60)+N(F60))</f>
      </c>
      <c r="H60" s="16">
        <f>IF(OR(A60="",N(C60)=0),"",G60/C60)</f>
      </c>
      <c r="I60" s="16">
        <f>IF(A60="","",N(D60)*Settings!$B$11)</f>
      </c>
      <c r="J60" s="17">
        <f>IF(A60="","",MONTH(A60))</f>
      </c>
      <c r="K60" s="17">
        <f>IF(A60="","",YEAR(A60))</f>
      </c>
    </row>
    <row r="61" spans="1:11" x14ac:dyDescent="0.25">
      <c r="A61" s="15"/>
      <c r="B61" s="13"/>
      <c r="C61" s="13"/>
      <c r="D61" s="13"/>
      <c r="E61" s="14"/>
      <c r="F61" s="14"/>
      <c r="G61" s="16">
        <f>IF(A61="","",N(E61)+N(F61))</f>
      </c>
      <c r="H61" s="16">
        <f>IF(OR(A61="",N(C61)=0),"",G61/C61)</f>
      </c>
      <c r="I61" s="16">
        <f>IF(A61="","",N(D61)*Settings!$B$11)</f>
      </c>
      <c r="J61" s="17">
        <f>IF(A61="","",MONTH(A61))</f>
      </c>
      <c r="K61" s="17">
        <f>IF(A61="","",YEAR(A61))</f>
      </c>
    </row>
    <row r="62" spans="1:11" x14ac:dyDescent="0.25">
      <c r="A62" s="15"/>
      <c r="B62" s="13"/>
      <c r="C62" s="13"/>
      <c r="D62" s="13"/>
      <c r="E62" s="14"/>
      <c r="F62" s="14"/>
      <c r="G62" s="16">
        <f>IF(A62="","",N(E62)+N(F62))</f>
      </c>
      <c r="H62" s="16">
        <f>IF(OR(A62="",N(C62)=0),"",G62/C62)</f>
      </c>
      <c r="I62" s="16">
        <f>IF(A62="","",N(D62)*Settings!$B$11)</f>
      </c>
      <c r="J62" s="17">
        <f>IF(A62="","",MONTH(A62))</f>
      </c>
      <c r="K62" s="17">
        <f>IF(A62="","",YEAR(A62))</f>
      </c>
    </row>
    <row r="63" spans="1:11" x14ac:dyDescent="0.25">
      <c r="A63" s="15"/>
      <c r="B63" s="13"/>
      <c r="C63" s="13"/>
      <c r="D63" s="13"/>
      <c r="E63" s="14"/>
      <c r="F63" s="14"/>
      <c r="G63" s="16">
        <f>IF(A63="","",N(E63)+N(F63))</f>
      </c>
      <c r="H63" s="16">
        <f>IF(OR(A63="",N(C63)=0),"",G63/C63)</f>
      </c>
      <c r="I63" s="16">
        <f>IF(A63="","",N(D63)*Settings!$B$11)</f>
      </c>
      <c r="J63" s="17">
        <f>IF(A63="","",MONTH(A63))</f>
      </c>
      <c r="K63" s="17">
        <f>IF(A63="","",YEAR(A63))</f>
      </c>
    </row>
    <row r="64" spans="1:11" x14ac:dyDescent="0.25">
      <c r="A64" s="15"/>
      <c r="B64" s="13"/>
      <c r="C64" s="13"/>
      <c r="D64" s="13"/>
      <c r="E64" s="14"/>
      <c r="F64" s="14"/>
      <c r="G64" s="16">
        <f>IF(A64="","",N(E64)+N(F64))</f>
      </c>
      <c r="H64" s="16">
        <f>IF(OR(A64="",N(C64)=0),"",G64/C64)</f>
      </c>
      <c r="I64" s="16">
        <f>IF(A64="","",N(D64)*Settings!$B$11)</f>
      </c>
      <c r="J64" s="17">
        <f>IF(A64="","",MONTH(A64))</f>
      </c>
      <c r="K64" s="17">
        <f>IF(A64="","",YEAR(A64))</f>
      </c>
    </row>
    <row r="65" spans="1:11" x14ac:dyDescent="0.25">
      <c r="A65" s="15"/>
      <c r="B65" s="13"/>
      <c r="C65" s="13"/>
      <c r="D65" s="13"/>
      <c r="E65" s="14"/>
      <c r="F65" s="14"/>
      <c r="G65" s="16">
        <f>IF(A65="","",N(E65)+N(F65))</f>
      </c>
      <c r="H65" s="16">
        <f>IF(OR(A65="",N(C65)=0),"",G65/C65)</f>
      </c>
      <c r="I65" s="16">
        <f>IF(A65="","",N(D65)*Settings!$B$11)</f>
      </c>
      <c r="J65" s="17">
        <f>IF(A65="","",MONTH(A65))</f>
      </c>
      <c r="K65" s="17">
        <f>IF(A65="","",YEAR(A65))</f>
      </c>
    </row>
    <row r="66" spans="1:11" x14ac:dyDescent="0.25">
      <c r="A66" s="15"/>
      <c r="B66" s="13"/>
      <c r="C66" s="13"/>
      <c r="D66" s="13"/>
      <c r="E66" s="14"/>
      <c r="F66" s="14"/>
      <c r="G66" s="16">
        <f>IF(A66="","",N(E66)+N(F66))</f>
      </c>
      <c r="H66" s="16">
        <f>IF(OR(A66="",N(C66)=0),"",G66/C66)</f>
      </c>
      <c r="I66" s="16">
        <f>IF(A66="","",N(D66)*Settings!$B$11)</f>
      </c>
      <c r="J66" s="17">
        <f>IF(A66="","",MONTH(A66))</f>
      </c>
      <c r="K66" s="17">
        <f>IF(A66="","",YEAR(A66))</f>
      </c>
    </row>
    <row r="67" spans="1:11" x14ac:dyDescent="0.25">
      <c r="A67" s="15"/>
      <c r="B67" s="13"/>
      <c r="C67" s="13"/>
      <c r="D67" s="13"/>
      <c r="E67" s="14"/>
      <c r="F67" s="14"/>
      <c r="G67" s="16">
        <f>IF(A67="","",N(E67)+N(F67))</f>
      </c>
      <c r="H67" s="16">
        <f>IF(OR(A67="",N(C67)=0),"",G67/C67)</f>
      </c>
      <c r="I67" s="16">
        <f>IF(A67="","",N(D67)*Settings!$B$11)</f>
      </c>
      <c r="J67" s="17">
        <f>IF(A67="","",MONTH(A67))</f>
      </c>
      <c r="K67" s="17">
        <f>IF(A67="","",YEAR(A67))</f>
      </c>
    </row>
    <row r="68" spans="1:11" x14ac:dyDescent="0.25">
      <c r="A68" s="15"/>
      <c r="B68" s="13"/>
      <c r="C68" s="13"/>
      <c r="D68" s="13"/>
      <c r="E68" s="14"/>
      <c r="F68" s="14"/>
      <c r="G68" s="16">
        <f>IF(A68="","",N(E68)+N(F68))</f>
      </c>
      <c r="H68" s="16">
        <f>IF(OR(A68="",N(C68)=0),"",G68/C68)</f>
      </c>
      <c r="I68" s="16">
        <f>IF(A68="","",N(D68)*Settings!$B$11)</f>
      </c>
      <c r="J68" s="17">
        <f>IF(A68="","",MONTH(A68))</f>
      </c>
      <c r="K68" s="17">
        <f>IF(A68="","",YEAR(A68))</f>
      </c>
    </row>
    <row r="69" spans="1:11" x14ac:dyDescent="0.25">
      <c r="A69" s="15"/>
      <c r="B69" s="13"/>
      <c r="C69" s="13"/>
      <c r="D69" s="13"/>
      <c r="E69" s="14"/>
      <c r="F69" s="14"/>
      <c r="G69" s="16">
        <f>IF(A69="","",N(E69)+N(F69))</f>
      </c>
      <c r="H69" s="16">
        <f>IF(OR(A69="",N(C69)=0),"",G69/C69)</f>
      </c>
      <c r="I69" s="16">
        <f>IF(A69="","",N(D69)*Settings!$B$11)</f>
      </c>
      <c r="J69" s="17">
        <f>IF(A69="","",MONTH(A69))</f>
      </c>
      <c r="K69" s="17">
        <f>IF(A69="","",YEAR(A69))</f>
      </c>
    </row>
    <row r="70" spans="1:11" x14ac:dyDescent="0.25">
      <c r="A70" s="15"/>
      <c r="B70" s="13"/>
      <c r="C70" s="13"/>
      <c r="D70" s="13"/>
      <c r="E70" s="14"/>
      <c r="F70" s="14"/>
      <c r="G70" s="16">
        <f>IF(A70="","",N(E70)+N(F70))</f>
      </c>
      <c r="H70" s="16">
        <f>IF(OR(A70="",N(C70)=0),"",G70/C70)</f>
      </c>
      <c r="I70" s="16">
        <f>IF(A70="","",N(D70)*Settings!$B$11)</f>
      </c>
      <c r="J70" s="17">
        <f>IF(A70="","",MONTH(A70))</f>
      </c>
      <c r="K70" s="17">
        <f>IF(A70="","",YEAR(A70))</f>
      </c>
    </row>
    <row r="71" spans="1:11" x14ac:dyDescent="0.25">
      <c r="A71" s="15"/>
      <c r="B71" s="13"/>
      <c r="C71" s="13"/>
      <c r="D71" s="13"/>
      <c r="E71" s="14"/>
      <c r="F71" s="14"/>
      <c r="G71" s="16">
        <f>IF(A71="","",N(E71)+N(F71))</f>
      </c>
      <c r="H71" s="16">
        <f>IF(OR(A71="",N(C71)=0),"",G71/C71)</f>
      </c>
      <c r="I71" s="16">
        <f>IF(A71="","",N(D71)*Settings!$B$11)</f>
      </c>
      <c r="J71" s="17">
        <f>IF(A71="","",MONTH(A71))</f>
      </c>
      <c r="K71" s="17">
        <f>IF(A71="","",YEAR(A71))</f>
      </c>
    </row>
    <row r="72" spans="1:11" x14ac:dyDescent="0.25">
      <c r="A72" s="15"/>
      <c r="B72" s="13"/>
      <c r="C72" s="13"/>
      <c r="D72" s="13"/>
      <c r="E72" s="14"/>
      <c r="F72" s="14"/>
      <c r="G72" s="16">
        <f>IF(A72="","",N(E72)+N(F72))</f>
      </c>
      <c r="H72" s="16">
        <f>IF(OR(A72="",N(C72)=0),"",G72/C72)</f>
      </c>
      <c r="I72" s="16">
        <f>IF(A72="","",N(D72)*Settings!$B$11)</f>
      </c>
      <c r="J72" s="17">
        <f>IF(A72="","",MONTH(A72))</f>
      </c>
      <c r="K72" s="17">
        <f>IF(A72="","",YEAR(A72))</f>
      </c>
    </row>
    <row r="73" spans="1:11" x14ac:dyDescent="0.25">
      <c r="A73" s="15"/>
      <c r="B73" s="13"/>
      <c r="C73" s="13"/>
      <c r="D73" s="13"/>
      <c r="E73" s="14"/>
      <c r="F73" s="14"/>
      <c r="G73" s="16">
        <f>IF(A73="","",N(E73)+N(F73))</f>
      </c>
      <c r="H73" s="16">
        <f>IF(OR(A73="",N(C73)=0),"",G73/C73)</f>
      </c>
      <c r="I73" s="16">
        <f>IF(A73="","",N(D73)*Settings!$B$11)</f>
      </c>
      <c r="J73" s="17">
        <f>IF(A73="","",MONTH(A73))</f>
      </c>
      <c r="K73" s="17">
        <f>IF(A73="","",YEAR(A73))</f>
      </c>
    </row>
    <row r="74" spans="1:11" x14ac:dyDescent="0.25">
      <c r="A74" s="15"/>
      <c r="B74" s="13"/>
      <c r="C74" s="13"/>
      <c r="D74" s="13"/>
      <c r="E74" s="14"/>
      <c r="F74" s="14"/>
      <c r="G74" s="16">
        <f>IF(A74="","",N(E74)+N(F74))</f>
      </c>
      <c r="H74" s="16">
        <f>IF(OR(A74="",N(C74)=0),"",G74/C74)</f>
      </c>
      <c r="I74" s="16">
        <f>IF(A74="","",N(D74)*Settings!$B$11)</f>
      </c>
      <c r="J74" s="17">
        <f>IF(A74="","",MONTH(A74))</f>
      </c>
      <c r="K74" s="17">
        <f>IF(A74="","",YEAR(A74))</f>
      </c>
    </row>
    <row r="75" spans="1:11" x14ac:dyDescent="0.25">
      <c r="A75" s="15"/>
      <c r="B75" s="13"/>
      <c r="C75" s="13"/>
      <c r="D75" s="13"/>
      <c r="E75" s="14"/>
      <c r="F75" s="14"/>
      <c r="G75" s="16">
        <f>IF(A75="","",N(E75)+N(F75))</f>
      </c>
      <c r="H75" s="16">
        <f>IF(OR(A75="",N(C75)=0),"",G75/C75)</f>
      </c>
      <c r="I75" s="16">
        <f>IF(A75="","",N(D75)*Settings!$B$11)</f>
      </c>
      <c r="J75" s="17">
        <f>IF(A75="","",MONTH(A75))</f>
      </c>
      <c r="K75" s="17">
        <f>IF(A75="","",YEAR(A75))</f>
      </c>
    </row>
    <row r="76" spans="1:11" x14ac:dyDescent="0.25">
      <c r="A76" s="15"/>
      <c r="B76" s="13"/>
      <c r="C76" s="13"/>
      <c r="D76" s="13"/>
      <c r="E76" s="14"/>
      <c r="F76" s="14"/>
      <c r="G76" s="16">
        <f>IF(A76="","",N(E76)+N(F76))</f>
      </c>
      <c r="H76" s="16">
        <f>IF(OR(A76="",N(C76)=0),"",G76/C76)</f>
      </c>
      <c r="I76" s="16">
        <f>IF(A76="","",N(D76)*Settings!$B$11)</f>
      </c>
      <c r="J76" s="17">
        <f>IF(A76="","",MONTH(A76))</f>
      </c>
      <c r="K76" s="17">
        <f>IF(A76="","",YEAR(A76))</f>
      </c>
    </row>
    <row r="77" spans="1:11" x14ac:dyDescent="0.25">
      <c r="A77" s="15"/>
      <c r="B77" s="13"/>
      <c r="C77" s="13"/>
      <c r="D77" s="13"/>
      <c r="E77" s="14"/>
      <c r="F77" s="14"/>
      <c r="G77" s="16">
        <f>IF(A77="","",N(E77)+N(F77))</f>
      </c>
      <c r="H77" s="16">
        <f>IF(OR(A77="",N(C77)=0),"",G77/C77)</f>
      </c>
      <c r="I77" s="16">
        <f>IF(A77="","",N(D77)*Settings!$B$11)</f>
      </c>
      <c r="J77" s="17">
        <f>IF(A77="","",MONTH(A77))</f>
      </c>
      <c r="K77" s="17">
        <f>IF(A77="","",YEAR(A77))</f>
      </c>
    </row>
    <row r="78" spans="1:11" x14ac:dyDescent="0.25">
      <c r="A78" s="15"/>
      <c r="B78" s="13"/>
      <c r="C78" s="13"/>
      <c r="D78" s="13"/>
      <c r="E78" s="14"/>
      <c r="F78" s="14"/>
      <c r="G78" s="16">
        <f>IF(A78="","",N(E78)+N(F78))</f>
      </c>
      <c r="H78" s="16">
        <f>IF(OR(A78="",N(C78)=0),"",G78/C78)</f>
      </c>
      <c r="I78" s="16">
        <f>IF(A78="","",N(D78)*Settings!$B$11)</f>
      </c>
      <c r="J78" s="17">
        <f>IF(A78="","",MONTH(A78))</f>
      </c>
      <c r="K78" s="17">
        <f>IF(A78="","",YEAR(A78))</f>
      </c>
    </row>
    <row r="79" spans="1:11" x14ac:dyDescent="0.25">
      <c r="A79" s="15"/>
      <c r="B79" s="13"/>
      <c r="C79" s="13"/>
      <c r="D79" s="13"/>
      <c r="E79" s="14"/>
      <c r="F79" s="14"/>
      <c r="G79" s="16">
        <f>IF(A79="","",N(E79)+N(F79))</f>
      </c>
      <c r="H79" s="16">
        <f>IF(OR(A79="",N(C79)=0),"",G79/C79)</f>
      </c>
      <c r="I79" s="16">
        <f>IF(A79="","",N(D79)*Settings!$B$11)</f>
      </c>
      <c r="J79" s="17">
        <f>IF(A79="","",MONTH(A79))</f>
      </c>
      <c r="K79" s="17">
        <f>IF(A79="","",YEAR(A79))</f>
      </c>
    </row>
    <row r="80" spans="1:11" x14ac:dyDescent="0.25">
      <c r="A80" s="15"/>
      <c r="B80" s="13"/>
      <c r="C80" s="13"/>
      <c r="D80" s="13"/>
      <c r="E80" s="14"/>
      <c r="F80" s="14"/>
      <c r="G80" s="16">
        <f>IF(A80="","",N(E80)+N(F80))</f>
      </c>
      <c r="H80" s="16">
        <f>IF(OR(A80="",N(C80)=0),"",G80/C80)</f>
      </c>
      <c r="I80" s="16">
        <f>IF(A80="","",N(D80)*Settings!$B$11)</f>
      </c>
      <c r="J80" s="17">
        <f>IF(A80="","",MONTH(A80))</f>
      </c>
      <c r="K80" s="17">
        <f>IF(A80="","",YEAR(A80))</f>
      </c>
    </row>
    <row r="81" spans="1:11" x14ac:dyDescent="0.25">
      <c r="A81" s="15"/>
      <c r="B81" s="13"/>
      <c r="C81" s="13"/>
      <c r="D81" s="13"/>
      <c r="E81" s="14"/>
      <c r="F81" s="14"/>
      <c r="G81" s="16">
        <f>IF(A81="","",N(E81)+N(F81))</f>
      </c>
      <c r="H81" s="16">
        <f>IF(OR(A81="",N(C81)=0),"",G81/C81)</f>
      </c>
      <c r="I81" s="16">
        <f>IF(A81="","",N(D81)*Settings!$B$11)</f>
      </c>
      <c r="J81" s="17">
        <f>IF(A81="","",MONTH(A81))</f>
      </c>
      <c r="K81" s="17">
        <f>IF(A81="","",YEAR(A81))</f>
      </c>
    </row>
    <row r="82" spans="1:11" x14ac:dyDescent="0.25">
      <c r="A82" s="15"/>
      <c r="B82" s="13"/>
      <c r="C82" s="13"/>
      <c r="D82" s="13"/>
      <c r="E82" s="14"/>
      <c r="F82" s="14"/>
      <c r="G82" s="16">
        <f>IF(A82="","",N(E82)+N(F82))</f>
      </c>
      <c r="H82" s="16">
        <f>IF(OR(A82="",N(C82)=0),"",G82/C82)</f>
      </c>
      <c r="I82" s="16">
        <f>IF(A82="","",N(D82)*Settings!$B$11)</f>
      </c>
      <c r="J82" s="17">
        <f>IF(A82="","",MONTH(A82))</f>
      </c>
      <c r="K82" s="17">
        <f>IF(A82="","",YEAR(A82))</f>
      </c>
    </row>
    <row r="83" spans="1:11" x14ac:dyDescent="0.25">
      <c r="A83" s="15"/>
      <c r="B83" s="13"/>
      <c r="C83" s="13"/>
      <c r="D83" s="13"/>
      <c r="E83" s="14"/>
      <c r="F83" s="14"/>
      <c r="G83" s="16">
        <f>IF(A83="","",N(E83)+N(F83))</f>
      </c>
      <c r="H83" s="16">
        <f>IF(OR(A83="",N(C83)=0),"",G83/C83)</f>
      </c>
      <c r="I83" s="16">
        <f>IF(A83="","",N(D83)*Settings!$B$11)</f>
      </c>
      <c r="J83" s="17">
        <f>IF(A83="","",MONTH(A83))</f>
      </c>
      <c r="K83" s="17">
        <f>IF(A83="","",YEAR(A83))</f>
      </c>
    </row>
    <row r="84" spans="1:11" x14ac:dyDescent="0.25">
      <c r="A84" s="15"/>
      <c r="B84" s="13"/>
      <c r="C84" s="13"/>
      <c r="D84" s="13"/>
      <c r="E84" s="14"/>
      <c r="F84" s="14"/>
      <c r="G84" s="16">
        <f>IF(A84="","",N(E84)+N(F84))</f>
      </c>
      <c r="H84" s="16">
        <f>IF(OR(A84="",N(C84)=0),"",G84/C84)</f>
      </c>
      <c r="I84" s="16">
        <f>IF(A84="","",N(D84)*Settings!$B$11)</f>
      </c>
      <c r="J84" s="17">
        <f>IF(A84="","",MONTH(A84))</f>
      </c>
      <c r="K84" s="17">
        <f>IF(A84="","",YEAR(A84))</f>
      </c>
    </row>
    <row r="85" spans="1:11" x14ac:dyDescent="0.25">
      <c r="A85" s="15"/>
      <c r="B85" s="13"/>
      <c r="C85" s="13"/>
      <c r="D85" s="13"/>
      <c r="E85" s="14"/>
      <c r="F85" s="14"/>
      <c r="G85" s="16">
        <f>IF(A85="","",N(E85)+N(F85))</f>
      </c>
      <c r="H85" s="16">
        <f>IF(OR(A85="",N(C85)=0),"",G85/C85)</f>
      </c>
      <c r="I85" s="16">
        <f>IF(A85="","",N(D85)*Settings!$B$11)</f>
      </c>
      <c r="J85" s="17">
        <f>IF(A85="","",MONTH(A85))</f>
      </c>
      <c r="K85" s="17">
        <f>IF(A85="","",YEAR(A85))</f>
      </c>
    </row>
    <row r="86" spans="1:11" x14ac:dyDescent="0.25">
      <c r="A86" s="15"/>
      <c r="B86" s="13"/>
      <c r="C86" s="13"/>
      <c r="D86" s="13"/>
      <c r="E86" s="14"/>
      <c r="F86" s="14"/>
      <c r="G86" s="16">
        <f>IF(A86="","",N(E86)+N(F86))</f>
      </c>
      <c r="H86" s="16">
        <f>IF(OR(A86="",N(C86)=0),"",G86/C86)</f>
      </c>
      <c r="I86" s="16">
        <f>IF(A86="","",N(D86)*Settings!$B$11)</f>
      </c>
      <c r="J86" s="17">
        <f>IF(A86="","",MONTH(A86))</f>
      </c>
      <c r="K86" s="17">
        <f>IF(A86="","",YEAR(A86))</f>
      </c>
    </row>
    <row r="87" spans="1:11" x14ac:dyDescent="0.25">
      <c r="A87" s="15"/>
      <c r="B87" s="13"/>
      <c r="C87" s="13"/>
      <c r="D87" s="13"/>
      <c r="E87" s="14"/>
      <c r="F87" s="14"/>
      <c r="G87" s="16">
        <f>IF(A87="","",N(E87)+N(F87))</f>
      </c>
      <c r="H87" s="16">
        <f>IF(OR(A87="",N(C87)=0),"",G87/C87)</f>
      </c>
      <c r="I87" s="16">
        <f>IF(A87="","",N(D87)*Settings!$B$11)</f>
      </c>
      <c r="J87" s="17">
        <f>IF(A87="","",MONTH(A87))</f>
      </c>
      <c r="K87" s="17">
        <f>IF(A87="","",YEAR(A87))</f>
      </c>
    </row>
    <row r="88" spans="1:11" x14ac:dyDescent="0.25">
      <c r="A88" s="15"/>
      <c r="B88" s="13"/>
      <c r="C88" s="13"/>
      <c r="D88" s="13"/>
      <c r="E88" s="14"/>
      <c r="F88" s="14"/>
      <c r="G88" s="16">
        <f>IF(A88="","",N(E88)+N(F88))</f>
      </c>
      <c r="H88" s="16">
        <f>IF(OR(A88="",N(C88)=0),"",G88/C88)</f>
      </c>
      <c r="I88" s="16">
        <f>IF(A88="","",N(D88)*Settings!$B$11)</f>
      </c>
      <c r="J88" s="17">
        <f>IF(A88="","",MONTH(A88))</f>
      </c>
      <c r="K88" s="17">
        <f>IF(A88="","",YEAR(A88))</f>
      </c>
    </row>
    <row r="89" spans="1:11" x14ac:dyDescent="0.25">
      <c r="A89" s="15"/>
      <c r="B89" s="13"/>
      <c r="C89" s="13"/>
      <c r="D89" s="13"/>
      <c r="E89" s="14"/>
      <c r="F89" s="14"/>
      <c r="G89" s="16">
        <f>IF(A89="","",N(E89)+N(F89))</f>
      </c>
      <c r="H89" s="16">
        <f>IF(OR(A89="",N(C89)=0),"",G89/C89)</f>
      </c>
      <c r="I89" s="16">
        <f>IF(A89="","",N(D89)*Settings!$B$11)</f>
      </c>
      <c r="J89" s="17">
        <f>IF(A89="","",MONTH(A89))</f>
      </c>
      <c r="K89" s="17">
        <f>IF(A89="","",YEAR(A89))</f>
      </c>
    </row>
    <row r="90" spans="1:11" x14ac:dyDescent="0.25">
      <c r="A90" s="15"/>
      <c r="B90" s="13"/>
      <c r="C90" s="13"/>
      <c r="D90" s="13"/>
      <c r="E90" s="14"/>
      <c r="F90" s="14"/>
      <c r="G90" s="16">
        <f>IF(A90="","",N(E90)+N(F90))</f>
      </c>
      <c r="H90" s="16">
        <f>IF(OR(A90="",N(C90)=0),"",G90/C90)</f>
      </c>
      <c r="I90" s="16">
        <f>IF(A90="","",N(D90)*Settings!$B$11)</f>
      </c>
      <c r="J90" s="17">
        <f>IF(A90="","",MONTH(A90))</f>
      </c>
      <c r="K90" s="17">
        <f>IF(A90="","",YEAR(A90))</f>
      </c>
    </row>
    <row r="91" spans="1:11" x14ac:dyDescent="0.25">
      <c r="A91" s="15"/>
      <c r="B91" s="13"/>
      <c r="C91" s="13"/>
      <c r="D91" s="13"/>
      <c r="E91" s="14"/>
      <c r="F91" s="14"/>
      <c r="G91" s="16">
        <f>IF(A91="","",N(E91)+N(F91))</f>
      </c>
      <c r="H91" s="16">
        <f>IF(OR(A91="",N(C91)=0),"",G91/C91)</f>
      </c>
      <c r="I91" s="16">
        <f>IF(A91="","",N(D91)*Settings!$B$11)</f>
      </c>
      <c r="J91" s="17">
        <f>IF(A91="","",MONTH(A91))</f>
      </c>
      <c r="K91" s="17">
        <f>IF(A91="","",YEAR(A91))</f>
      </c>
    </row>
    <row r="92" spans="1:11" x14ac:dyDescent="0.25">
      <c r="A92" s="15"/>
      <c r="B92" s="13"/>
      <c r="C92" s="13"/>
      <c r="D92" s="13"/>
      <c r="E92" s="14"/>
      <c r="F92" s="14"/>
      <c r="G92" s="16">
        <f>IF(A92="","",N(E92)+N(F92))</f>
      </c>
      <c r="H92" s="16">
        <f>IF(OR(A92="",N(C92)=0),"",G92/C92)</f>
      </c>
      <c r="I92" s="16">
        <f>IF(A92="","",N(D92)*Settings!$B$11)</f>
      </c>
      <c r="J92" s="17">
        <f>IF(A92="","",MONTH(A92))</f>
      </c>
      <c r="K92" s="17">
        <f>IF(A92="","",YEAR(A92))</f>
      </c>
    </row>
    <row r="93" spans="1:11" x14ac:dyDescent="0.25">
      <c r="A93" s="15"/>
      <c r="B93" s="13"/>
      <c r="C93" s="13"/>
      <c r="D93" s="13"/>
      <c r="E93" s="14"/>
      <c r="F93" s="14"/>
      <c r="G93" s="16">
        <f>IF(A93="","",N(E93)+N(F93))</f>
      </c>
      <c r="H93" s="16">
        <f>IF(OR(A93="",N(C93)=0),"",G93/C93)</f>
      </c>
      <c r="I93" s="16">
        <f>IF(A93="","",N(D93)*Settings!$B$11)</f>
      </c>
      <c r="J93" s="17">
        <f>IF(A93="","",MONTH(A93))</f>
      </c>
      <c r="K93" s="17">
        <f>IF(A93="","",YEAR(A93))</f>
      </c>
    </row>
    <row r="94" spans="1:11" x14ac:dyDescent="0.25">
      <c r="A94" s="15"/>
      <c r="B94" s="13"/>
      <c r="C94" s="13"/>
      <c r="D94" s="13"/>
      <c r="E94" s="14"/>
      <c r="F94" s="14"/>
      <c r="G94" s="16">
        <f>IF(A94="","",N(E94)+N(F94))</f>
      </c>
      <c r="H94" s="16">
        <f>IF(OR(A94="",N(C94)=0),"",G94/C94)</f>
      </c>
      <c r="I94" s="16">
        <f>IF(A94="","",N(D94)*Settings!$B$11)</f>
      </c>
      <c r="J94" s="17">
        <f>IF(A94="","",MONTH(A94))</f>
      </c>
      <c r="K94" s="17">
        <f>IF(A94="","",YEAR(A94))</f>
      </c>
    </row>
    <row r="95" spans="1:11" x14ac:dyDescent="0.25">
      <c r="A95" s="15"/>
      <c r="B95" s="13"/>
      <c r="C95" s="13"/>
      <c r="D95" s="13"/>
      <c r="E95" s="14"/>
      <c r="F95" s="14"/>
      <c r="G95" s="16">
        <f>IF(A95="","",N(E95)+N(F95))</f>
      </c>
      <c r="H95" s="16">
        <f>IF(OR(A95="",N(C95)=0),"",G95/C95)</f>
      </c>
      <c r="I95" s="16">
        <f>IF(A95="","",N(D95)*Settings!$B$11)</f>
      </c>
      <c r="J95" s="17">
        <f>IF(A95="","",MONTH(A95))</f>
      </c>
      <c r="K95" s="17">
        <f>IF(A95="","",YEAR(A95))</f>
      </c>
    </row>
    <row r="96" spans="1:11" x14ac:dyDescent="0.25">
      <c r="A96" s="15"/>
      <c r="B96" s="13"/>
      <c r="C96" s="13"/>
      <c r="D96" s="13"/>
      <c r="E96" s="14"/>
      <c r="F96" s="14"/>
      <c r="G96" s="16">
        <f>IF(A96="","",N(E96)+N(F96))</f>
      </c>
      <c r="H96" s="16">
        <f>IF(OR(A96="",N(C96)=0),"",G96/C96)</f>
      </c>
      <c r="I96" s="16">
        <f>IF(A96="","",N(D96)*Settings!$B$11)</f>
      </c>
      <c r="J96" s="17">
        <f>IF(A96="","",MONTH(A96))</f>
      </c>
      <c r="K96" s="17">
        <f>IF(A96="","",YEAR(A96))</f>
      </c>
    </row>
    <row r="97" spans="1:11" x14ac:dyDescent="0.25">
      <c r="A97" s="15"/>
      <c r="B97" s="13"/>
      <c r="C97" s="13"/>
      <c r="D97" s="13"/>
      <c r="E97" s="14"/>
      <c r="F97" s="14"/>
      <c r="G97" s="16">
        <f>IF(A97="","",N(E97)+N(F97))</f>
      </c>
      <c r="H97" s="16">
        <f>IF(OR(A97="",N(C97)=0),"",G97/C97)</f>
      </c>
      <c r="I97" s="16">
        <f>IF(A97="","",N(D97)*Settings!$B$11)</f>
      </c>
      <c r="J97" s="17">
        <f>IF(A97="","",MONTH(A97))</f>
      </c>
      <c r="K97" s="17">
        <f>IF(A97="","",YEAR(A97))</f>
      </c>
    </row>
    <row r="98" spans="1:11" x14ac:dyDescent="0.25">
      <c r="A98" s="15"/>
      <c r="B98" s="13"/>
      <c r="C98" s="13"/>
      <c r="D98" s="13"/>
      <c r="E98" s="14"/>
      <c r="F98" s="14"/>
      <c r="G98" s="16">
        <f>IF(A98="","",N(E98)+N(F98))</f>
      </c>
      <c r="H98" s="16">
        <f>IF(OR(A98="",N(C98)=0),"",G98/C98)</f>
      </c>
      <c r="I98" s="16">
        <f>IF(A98="","",N(D98)*Settings!$B$11)</f>
      </c>
      <c r="J98" s="17">
        <f>IF(A98="","",MONTH(A98))</f>
      </c>
      <c r="K98" s="17">
        <f>IF(A98="","",YEAR(A98))</f>
      </c>
    </row>
    <row r="99" spans="1:11" x14ac:dyDescent="0.25">
      <c r="A99" s="15"/>
      <c r="B99" s="13"/>
      <c r="C99" s="13"/>
      <c r="D99" s="13"/>
      <c r="E99" s="14"/>
      <c r="F99" s="14"/>
      <c r="G99" s="16">
        <f>IF(A99="","",N(E99)+N(F99))</f>
      </c>
      <c r="H99" s="16">
        <f>IF(OR(A99="",N(C99)=0),"",G99/C99)</f>
      </c>
      <c r="I99" s="16">
        <f>IF(A99="","",N(D99)*Settings!$B$11)</f>
      </c>
      <c r="J99" s="17">
        <f>IF(A99="","",MONTH(A99))</f>
      </c>
      <c r="K99" s="17">
        <f>IF(A99="","",YEAR(A99))</f>
      </c>
    </row>
    <row r="100" spans="1:11" x14ac:dyDescent="0.25">
      <c r="A100" s="15"/>
      <c r="B100" s="13"/>
      <c r="C100" s="13"/>
      <c r="D100" s="13"/>
      <c r="E100" s="14"/>
      <c r="F100" s="14"/>
      <c r="G100" s="16">
        <f>IF(A100="","",N(E100)+N(F100))</f>
      </c>
      <c r="H100" s="16">
        <f>IF(OR(A100="",N(C100)=0),"",G100/C100)</f>
      </c>
      <c r="I100" s="16">
        <f>IF(A100="","",N(D100)*Settings!$B$11)</f>
      </c>
      <c r="J100" s="17">
        <f>IF(A100="","",MONTH(A100))</f>
      </c>
      <c r="K100" s="17">
        <f>IF(A100="","",YEAR(A100))</f>
      </c>
    </row>
    <row r="101" spans="1:11" x14ac:dyDescent="0.25">
      <c r="A101" s="15"/>
      <c r="B101" s="13"/>
      <c r="C101" s="13"/>
      <c r="D101" s="13"/>
      <c r="E101" s="14"/>
      <c r="F101" s="14"/>
      <c r="G101" s="16">
        <f>IF(A101="","",N(E101)+N(F101))</f>
      </c>
      <c r="H101" s="16">
        <f>IF(OR(A101="",N(C101)=0),"",G101/C101)</f>
      </c>
      <c r="I101" s="16">
        <f>IF(A101="","",N(D101)*Settings!$B$11)</f>
      </c>
      <c r="J101" s="17">
        <f>IF(A101="","",MONTH(A101))</f>
      </c>
      <c r="K101" s="17">
        <f>IF(A101="","",YEAR(A101))</f>
      </c>
    </row>
    <row r="102" spans="1:11" x14ac:dyDescent="0.25">
      <c r="A102" s="15"/>
      <c r="B102" s="13"/>
      <c r="C102" s="13"/>
      <c r="D102" s="13"/>
      <c r="E102" s="14"/>
      <c r="F102" s="14"/>
      <c r="G102" s="16">
        <f>IF(A102="","",N(E102)+N(F102))</f>
      </c>
      <c r="H102" s="16">
        <f>IF(OR(A102="",N(C102)=0),"",G102/C102)</f>
      </c>
      <c r="I102" s="16">
        <f>IF(A102="","",N(D102)*Settings!$B$11)</f>
      </c>
      <c r="J102" s="17">
        <f>IF(A102="","",MONTH(A102))</f>
      </c>
      <c r="K102" s="17">
        <f>IF(A102="","",YEAR(A102))</f>
      </c>
    </row>
    <row r="103" spans="1:11" x14ac:dyDescent="0.25">
      <c r="A103" s="15"/>
      <c r="B103" s="13"/>
      <c r="C103" s="13"/>
      <c r="D103" s="13"/>
      <c r="E103" s="14"/>
      <c r="F103" s="14"/>
      <c r="G103" s="16">
        <f>IF(A103="","",N(E103)+N(F103))</f>
      </c>
      <c r="H103" s="16">
        <f>IF(OR(A103="",N(C103)=0),"",G103/C103)</f>
      </c>
      <c r="I103" s="16">
        <f>IF(A103="","",N(D103)*Settings!$B$11)</f>
      </c>
      <c r="J103" s="17">
        <f>IF(A103="","",MONTH(A103))</f>
      </c>
      <c r="K103" s="17">
        <f>IF(A103="","",YEAR(A103))</f>
      </c>
    </row>
    <row r="104" spans="1:11" x14ac:dyDescent="0.25">
      <c r="A104" s="15"/>
      <c r="B104" s="13"/>
      <c r="C104" s="13"/>
      <c r="D104" s="13"/>
      <c r="E104" s="14"/>
      <c r="F104" s="14"/>
      <c r="G104" s="16">
        <f>IF(A104="","",N(E104)+N(F104))</f>
      </c>
      <c r="H104" s="16">
        <f>IF(OR(A104="",N(C104)=0),"",G104/C104)</f>
      </c>
      <c r="I104" s="16">
        <f>IF(A104="","",N(D104)*Settings!$B$11)</f>
      </c>
      <c r="J104" s="17">
        <f>IF(A104="","",MONTH(A104))</f>
      </c>
      <c r="K104" s="17">
        <f>IF(A104="","",YEAR(A104))</f>
      </c>
    </row>
    <row r="105" spans="1:11" x14ac:dyDescent="0.25">
      <c r="A105" s="15"/>
      <c r="B105" s="13"/>
      <c r="C105" s="13"/>
      <c r="D105" s="13"/>
      <c r="E105" s="14"/>
      <c r="F105" s="14"/>
      <c r="G105" s="16">
        <f>IF(A105="","",N(E105)+N(F105))</f>
      </c>
      <c r="H105" s="16">
        <f>IF(OR(A105="",N(C105)=0),"",G105/C105)</f>
      </c>
      <c r="I105" s="16">
        <f>IF(A105="","",N(D105)*Settings!$B$11)</f>
      </c>
      <c r="J105" s="17">
        <f>IF(A105="","",MONTH(A105))</f>
      </c>
      <c r="K105" s="17">
        <f>IF(A105="","",YEAR(A105))</f>
      </c>
    </row>
    <row r="106" spans="1:11" x14ac:dyDescent="0.25">
      <c r="A106" s="15"/>
      <c r="B106" s="13"/>
      <c r="C106" s="13"/>
      <c r="D106" s="13"/>
      <c r="E106" s="14"/>
      <c r="F106" s="14"/>
      <c r="G106" s="16">
        <f>IF(A106="","",N(E106)+N(F106))</f>
      </c>
      <c r="H106" s="16">
        <f>IF(OR(A106="",N(C106)=0),"",G106/C106)</f>
      </c>
      <c r="I106" s="16">
        <f>IF(A106="","",N(D106)*Settings!$B$11)</f>
      </c>
      <c r="J106" s="17">
        <f>IF(A106="","",MONTH(A106))</f>
      </c>
      <c r="K106" s="17">
        <f>IF(A106="","",YEAR(A106))</f>
      </c>
    </row>
    <row r="107" spans="1:11" x14ac:dyDescent="0.25">
      <c r="A107" s="15"/>
      <c r="B107" s="13"/>
      <c r="C107" s="13"/>
      <c r="D107" s="13"/>
      <c r="E107" s="14"/>
      <c r="F107" s="14"/>
      <c r="G107" s="16">
        <f>IF(A107="","",N(E107)+N(F107))</f>
      </c>
      <c r="H107" s="16">
        <f>IF(OR(A107="",N(C107)=0),"",G107/C107)</f>
      </c>
      <c r="I107" s="16">
        <f>IF(A107="","",N(D107)*Settings!$B$11)</f>
      </c>
      <c r="J107" s="17">
        <f>IF(A107="","",MONTH(A107))</f>
      </c>
      <c r="K107" s="17">
        <f>IF(A107="","",YEAR(A107))</f>
      </c>
    </row>
    <row r="108" spans="1:11" x14ac:dyDescent="0.25">
      <c r="A108" s="15"/>
      <c r="B108" s="13"/>
      <c r="C108" s="13"/>
      <c r="D108" s="13"/>
      <c r="E108" s="14"/>
      <c r="F108" s="14"/>
      <c r="G108" s="16">
        <f>IF(A108="","",N(E108)+N(F108))</f>
      </c>
      <c r="H108" s="16">
        <f>IF(OR(A108="",N(C108)=0),"",G108/C108)</f>
      </c>
      <c r="I108" s="16">
        <f>IF(A108="","",N(D108)*Settings!$B$11)</f>
      </c>
      <c r="J108" s="17">
        <f>IF(A108="","",MONTH(A108))</f>
      </c>
      <c r="K108" s="17">
        <f>IF(A108="","",YEAR(A108))</f>
      </c>
    </row>
    <row r="109" spans="1:11" x14ac:dyDescent="0.25">
      <c r="A109" s="15"/>
      <c r="B109" s="13"/>
      <c r="C109" s="13"/>
      <c r="D109" s="13"/>
      <c r="E109" s="14"/>
      <c r="F109" s="14"/>
      <c r="G109" s="16">
        <f>IF(A109="","",N(E109)+N(F109))</f>
      </c>
      <c r="H109" s="16">
        <f>IF(OR(A109="",N(C109)=0),"",G109/C109)</f>
      </c>
      <c r="I109" s="16">
        <f>IF(A109="","",N(D109)*Settings!$B$11)</f>
      </c>
      <c r="J109" s="17">
        <f>IF(A109="","",MONTH(A109))</f>
      </c>
      <c r="K109" s="17">
        <f>IF(A109="","",YEAR(A109))</f>
      </c>
    </row>
    <row r="110" spans="1:11" x14ac:dyDescent="0.25">
      <c r="A110" s="15"/>
      <c r="B110" s="13"/>
      <c r="C110" s="13"/>
      <c r="D110" s="13"/>
      <c r="E110" s="14"/>
      <c r="F110" s="14"/>
      <c r="G110" s="16">
        <f>IF(A110="","",N(E110)+N(F110))</f>
      </c>
      <c r="H110" s="16">
        <f>IF(OR(A110="",N(C110)=0),"",G110/C110)</f>
      </c>
      <c r="I110" s="16">
        <f>IF(A110="","",N(D110)*Settings!$B$11)</f>
      </c>
      <c r="J110" s="17">
        <f>IF(A110="","",MONTH(A110))</f>
      </c>
      <c r="K110" s="17">
        <f>IF(A110="","",YEAR(A110))</f>
      </c>
    </row>
    <row r="111" spans="1:11" x14ac:dyDescent="0.25">
      <c r="A111" s="15"/>
      <c r="B111" s="13"/>
      <c r="C111" s="13"/>
      <c r="D111" s="13"/>
      <c r="E111" s="14"/>
      <c r="F111" s="14"/>
      <c r="G111" s="16">
        <f>IF(A111="","",N(E111)+N(F111))</f>
      </c>
      <c r="H111" s="16">
        <f>IF(OR(A111="",N(C111)=0),"",G111/C111)</f>
      </c>
      <c r="I111" s="16">
        <f>IF(A111="","",N(D111)*Settings!$B$11)</f>
      </c>
      <c r="J111" s="17">
        <f>IF(A111="","",MONTH(A111))</f>
      </c>
      <c r="K111" s="17">
        <f>IF(A111="","",YEAR(A111))</f>
      </c>
    </row>
    <row r="112" spans="1:11" x14ac:dyDescent="0.25">
      <c r="A112" s="15"/>
      <c r="B112" s="13"/>
      <c r="C112" s="13"/>
      <c r="D112" s="13"/>
      <c r="E112" s="14"/>
      <c r="F112" s="14"/>
      <c r="G112" s="16">
        <f>IF(A112="","",N(E112)+N(F112))</f>
      </c>
      <c r="H112" s="16">
        <f>IF(OR(A112="",N(C112)=0),"",G112/C112)</f>
      </c>
      <c r="I112" s="16">
        <f>IF(A112="","",N(D112)*Settings!$B$11)</f>
      </c>
      <c r="J112" s="17">
        <f>IF(A112="","",MONTH(A112))</f>
      </c>
      <c r="K112" s="17">
        <f>IF(A112="","",YEAR(A112))</f>
      </c>
    </row>
    <row r="113" spans="1:11" x14ac:dyDescent="0.25">
      <c r="A113" s="15"/>
      <c r="B113" s="13"/>
      <c r="C113" s="13"/>
      <c r="D113" s="13"/>
      <c r="E113" s="14"/>
      <c r="F113" s="14"/>
      <c r="G113" s="16">
        <f>IF(A113="","",N(E113)+N(F113))</f>
      </c>
      <c r="H113" s="16">
        <f>IF(OR(A113="",N(C113)=0),"",G113/C113)</f>
      </c>
      <c r="I113" s="16">
        <f>IF(A113="","",N(D113)*Settings!$B$11)</f>
      </c>
      <c r="J113" s="17">
        <f>IF(A113="","",MONTH(A113))</f>
      </c>
      <c r="K113" s="17">
        <f>IF(A113="","",YEAR(A113))</f>
      </c>
    </row>
    <row r="114" spans="1:11" x14ac:dyDescent="0.25">
      <c r="A114" s="15"/>
      <c r="B114" s="13"/>
      <c r="C114" s="13"/>
      <c r="D114" s="13"/>
      <c r="E114" s="14"/>
      <c r="F114" s="14"/>
      <c r="G114" s="16">
        <f>IF(A114="","",N(E114)+N(F114))</f>
      </c>
      <c r="H114" s="16">
        <f>IF(OR(A114="",N(C114)=0),"",G114/C114)</f>
      </c>
      <c r="I114" s="16">
        <f>IF(A114="","",N(D114)*Settings!$B$11)</f>
      </c>
      <c r="J114" s="17">
        <f>IF(A114="","",MONTH(A114))</f>
      </c>
      <c r="K114" s="17">
        <f>IF(A114="","",YEAR(A114))</f>
      </c>
    </row>
    <row r="115" spans="1:11" x14ac:dyDescent="0.25">
      <c r="A115" s="15"/>
      <c r="B115" s="13"/>
      <c r="C115" s="13"/>
      <c r="D115" s="13"/>
      <c r="E115" s="14"/>
      <c r="F115" s="14"/>
      <c r="G115" s="16">
        <f>IF(A115="","",N(E115)+N(F115))</f>
      </c>
      <c r="H115" s="16">
        <f>IF(OR(A115="",N(C115)=0),"",G115/C115)</f>
      </c>
      <c r="I115" s="16">
        <f>IF(A115="","",N(D115)*Settings!$B$11)</f>
      </c>
      <c r="J115" s="17">
        <f>IF(A115="","",MONTH(A115))</f>
      </c>
      <c r="K115" s="17">
        <f>IF(A115="","",YEAR(A115))</f>
      </c>
    </row>
    <row r="116" spans="1:11" x14ac:dyDescent="0.25">
      <c r="A116" s="15"/>
      <c r="B116" s="13"/>
      <c r="C116" s="13"/>
      <c r="D116" s="13"/>
      <c r="E116" s="14"/>
      <c r="F116" s="14"/>
      <c r="G116" s="16">
        <f>IF(A116="","",N(E116)+N(F116))</f>
      </c>
      <c r="H116" s="16">
        <f>IF(OR(A116="",N(C116)=0),"",G116/C116)</f>
      </c>
      <c r="I116" s="16">
        <f>IF(A116="","",N(D116)*Settings!$B$11)</f>
      </c>
      <c r="J116" s="17">
        <f>IF(A116="","",MONTH(A116))</f>
      </c>
      <c r="K116" s="17">
        <f>IF(A116="","",YEAR(A116))</f>
      </c>
    </row>
    <row r="117" spans="1:11" x14ac:dyDescent="0.25">
      <c r="A117" s="15"/>
      <c r="B117" s="13"/>
      <c r="C117" s="13"/>
      <c r="D117" s="13"/>
      <c r="E117" s="14"/>
      <c r="F117" s="14"/>
      <c r="G117" s="16">
        <f>IF(A117="","",N(E117)+N(F117))</f>
      </c>
      <c r="H117" s="16">
        <f>IF(OR(A117="",N(C117)=0),"",G117/C117)</f>
      </c>
      <c r="I117" s="16">
        <f>IF(A117="","",N(D117)*Settings!$B$11)</f>
      </c>
      <c r="J117" s="17">
        <f>IF(A117="","",MONTH(A117))</f>
      </c>
      <c r="K117" s="17">
        <f>IF(A117="","",YEAR(A117))</f>
      </c>
    </row>
    <row r="118" spans="1:11" x14ac:dyDescent="0.25">
      <c r="A118" s="15"/>
      <c r="B118" s="13"/>
      <c r="C118" s="13"/>
      <c r="D118" s="13"/>
      <c r="E118" s="14"/>
      <c r="F118" s="14"/>
      <c r="G118" s="16">
        <f>IF(A118="","",N(E118)+N(F118))</f>
      </c>
      <c r="H118" s="16">
        <f>IF(OR(A118="",N(C118)=0),"",G118/C118)</f>
      </c>
      <c r="I118" s="16">
        <f>IF(A118="","",N(D118)*Settings!$B$11)</f>
      </c>
      <c r="J118" s="17">
        <f>IF(A118="","",MONTH(A118))</f>
      </c>
      <c r="K118" s="17">
        <f>IF(A118="","",YEAR(A118))</f>
      </c>
    </row>
    <row r="119" spans="1:11" x14ac:dyDescent="0.25">
      <c r="A119" s="15"/>
      <c r="B119" s="13"/>
      <c r="C119" s="13"/>
      <c r="D119" s="13"/>
      <c r="E119" s="14"/>
      <c r="F119" s="14"/>
      <c r="G119" s="16">
        <f>IF(A119="","",N(E119)+N(F119))</f>
      </c>
      <c r="H119" s="16">
        <f>IF(OR(A119="",N(C119)=0),"",G119/C119)</f>
      </c>
      <c r="I119" s="16">
        <f>IF(A119="","",N(D119)*Settings!$B$11)</f>
      </c>
      <c r="J119" s="17">
        <f>IF(A119="","",MONTH(A119))</f>
      </c>
      <c r="K119" s="17">
        <f>IF(A119="","",YEAR(A119))</f>
      </c>
    </row>
    <row r="120" spans="1:11" x14ac:dyDescent="0.25">
      <c r="A120" s="15"/>
      <c r="B120" s="13"/>
      <c r="C120" s="13"/>
      <c r="D120" s="13"/>
      <c r="E120" s="14"/>
      <c r="F120" s="14"/>
      <c r="G120" s="16">
        <f>IF(A120="","",N(E120)+N(F120))</f>
      </c>
      <c r="H120" s="16">
        <f>IF(OR(A120="",N(C120)=0),"",G120/C120)</f>
      </c>
      <c r="I120" s="16">
        <f>IF(A120="","",N(D120)*Settings!$B$11)</f>
      </c>
      <c r="J120" s="17">
        <f>IF(A120="","",MONTH(A120))</f>
      </c>
      <c r="K120" s="17">
        <f>IF(A120="","",YEAR(A120))</f>
      </c>
    </row>
    <row r="121" spans="1:11" x14ac:dyDescent="0.25">
      <c r="A121" s="15"/>
      <c r="B121" s="13"/>
      <c r="C121" s="13"/>
      <c r="D121" s="13"/>
      <c r="E121" s="14"/>
      <c r="F121" s="14"/>
      <c r="G121" s="16">
        <f>IF(A121="","",N(E121)+N(F121))</f>
      </c>
      <c r="H121" s="16">
        <f>IF(OR(A121="",N(C121)=0),"",G121/C121)</f>
      </c>
      <c r="I121" s="16">
        <f>IF(A121="","",N(D121)*Settings!$B$11)</f>
      </c>
      <c r="J121" s="17">
        <f>IF(A121="","",MONTH(A121))</f>
      </c>
      <c r="K121" s="17">
        <f>IF(A121="","",YEAR(A121))</f>
      </c>
    </row>
    <row r="122" spans="1:11" x14ac:dyDescent="0.25">
      <c r="A122" s="15"/>
      <c r="B122" s="13"/>
      <c r="C122" s="13"/>
      <c r="D122" s="13"/>
      <c r="E122" s="14"/>
      <c r="F122" s="14"/>
      <c r="G122" s="16">
        <f>IF(A122="","",N(E122)+N(F122))</f>
      </c>
      <c r="H122" s="16">
        <f>IF(OR(A122="",N(C122)=0),"",G122/C122)</f>
      </c>
      <c r="I122" s="16">
        <f>IF(A122="","",N(D122)*Settings!$B$11)</f>
      </c>
      <c r="J122" s="17">
        <f>IF(A122="","",MONTH(A122))</f>
      </c>
      <c r="K122" s="17">
        <f>IF(A122="","",YEAR(A122))</f>
      </c>
    </row>
    <row r="123" spans="1:11" x14ac:dyDescent="0.25">
      <c r="A123" s="15"/>
      <c r="B123" s="13"/>
      <c r="C123" s="13"/>
      <c r="D123" s="13"/>
      <c r="E123" s="14"/>
      <c r="F123" s="14"/>
      <c r="G123" s="16">
        <f>IF(A123="","",N(E123)+N(F123))</f>
      </c>
      <c r="H123" s="16">
        <f>IF(OR(A123="",N(C123)=0),"",G123/C123)</f>
      </c>
      <c r="I123" s="16">
        <f>IF(A123="","",N(D123)*Settings!$B$11)</f>
      </c>
      <c r="J123" s="17">
        <f>IF(A123="","",MONTH(A123))</f>
      </c>
      <c r="K123" s="17">
        <f>IF(A123="","",YEAR(A123))</f>
      </c>
    </row>
    <row r="124" spans="1:11" x14ac:dyDescent="0.25">
      <c r="A124" s="15"/>
      <c r="B124" s="13"/>
      <c r="C124" s="13"/>
      <c r="D124" s="13"/>
      <c r="E124" s="14"/>
      <c r="F124" s="14"/>
      <c r="G124" s="16">
        <f>IF(A124="","",N(E124)+N(F124))</f>
      </c>
      <c r="H124" s="16">
        <f>IF(OR(A124="",N(C124)=0),"",G124/C124)</f>
      </c>
      <c r="I124" s="16">
        <f>IF(A124="","",N(D124)*Settings!$B$11)</f>
      </c>
      <c r="J124" s="17">
        <f>IF(A124="","",MONTH(A124))</f>
      </c>
      <c r="K124" s="17">
        <f>IF(A124="","",YEAR(A124))</f>
      </c>
    </row>
    <row r="125" spans="1:11" x14ac:dyDescent="0.25">
      <c r="A125" s="15"/>
      <c r="B125" s="13"/>
      <c r="C125" s="13"/>
      <c r="D125" s="13"/>
      <c r="E125" s="14"/>
      <c r="F125" s="14"/>
      <c r="G125" s="16">
        <f>IF(A125="","",N(E125)+N(F125))</f>
      </c>
      <c r="H125" s="16">
        <f>IF(OR(A125="",N(C125)=0),"",G125/C125)</f>
      </c>
      <c r="I125" s="16">
        <f>IF(A125="","",N(D125)*Settings!$B$11)</f>
      </c>
      <c r="J125" s="17">
        <f>IF(A125="","",MONTH(A125))</f>
      </c>
      <c r="K125" s="17">
        <f>IF(A125="","",YEAR(A125))</f>
      </c>
    </row>
    <row r="126" spans="1:11" x14ac:dyDescent="0.25">
      <c r="A126" s="15"/>
      <c r="B126" s="13"/>
      <c r="C126" s="13"/>
      <c r="D126" s="13"/>
      <c r="E126" s="14"/>
      <c r="F126" s="14"/>
      <c r="G126" s="16">
        <f>IF(A126="","",N(E126)+N(F126))</f>
      </c>
      <c r="H126" s="16">
        <f>IF(OR(A126="",N(C126)=0),"",G126/C126)</f>
      </c>
      <c r="I126" s="16">
        <f>IF(A126="","",N(D126)*Settings!$B$11)</f>
      </c>
      <c r="J126" s="17">
        <f>IF(A126="","",MONTH(A126))</f>
      </c>
      <c r="K126" s="17">
        <f>IF(A126="","",YEAR(A126))</f>
      </c>
    </row>
    <row r="127" spans="1:11" x14ac:dyDescent="0.25">
      <c r="A127" s="15"/>
      <c r="B127" s="13"/>
      <c r="C127" s="13"/>
      <c r="D127" s="13"/>
      <c r="E127" s="14"/>
      <c r="F127" s="14"/>
      <c r="G127" s="16">
        <f>IF(A127="","",N(E127)+N(F127))</f>
      </c>
      <c r="H127" s="16">
        <f>IF(OR(A127="",N(C127)=0),"",G127/C127)</f>
      </c>
      <c r="I127" s="16">
        <f>IF(A127="","",N(D127)*Settings!$B$11)</f>
      </c>
      <c r="J127" s="17">
        <f>IF(A127="","",MONTH(A127))</f>
      </c>
      <c r="K127" s="17">
        <f>IF(A127="","",YEAR(A127))</f>
      </c>
    </row>
    <row r="128" spans="1:11" x14ac:dyDescent="0.25">
      <c r="A128" s="15"/>
      <c r="B128" s="13"/>
      <c r="C128" s="13"/>
      <c r="D128" s="13"/>
      <c r="E128" s="14"/>
      <c r="F128" s="14"/>
      <c r="G128" s="16">
        <f>IF(A128="","",N(E128)+N(F128))</f>
      </c>
      <c r="H128" s="16">
        <f>IF(OR(A128="",N(C128)=0),"",G128/C128)</f>
      </c>
      <c r="I128" s="16">
        <f>IF(A128="","",N(D128)*Settings!$B$11)</f>
      </c>
      <c r="J128" s="17">
        <f>IF(A128="","",MONTH(A128))</f>
      </c>
      <c r="K128" s="17">
        <f>IF(A128="","",YEAR(A128))</f>
      </c>
    </row>
    <row r="129" spans="1:11" x14ac:dyDescent="0.25">
      <c r="A129" s="15"/>
      <c r="B129" s="13"/>
      <c r="C129" s="13"/>
      <c r="D129" s="13"/>
      <c r="E129" s="14"/>
      <c r="F129" s="14"/>
      <c r="G129" s="16">
        <f>IF(A129="","",N(E129)+N(F129))</f>
      </c>
      <c r="H129" s="16">
        <f>IF(OR(A129="",N(C129)=0),"",G129/C129)</f>
      </c>
      <c r="I129" s="16">
        <f>IF(A129="","",N(D129)*Settings!$B$11)</f>
      </c>
      <c r="J129" s="17">
        <f>IF(A129="","",MONTH(A129))</f>
      </c>
      <c r="K129" s="17">
        <f>IF(A129="","",YEAR(A129))</f>
      </c>
    </row>
    <row r="130" spans="1:11" x14ac:dyDescent="0.25">
      <c r="A130" s="15"/>
      <c r="B130" s="13"/>
      <c r="C130" s="13"/>
      <c r="D130" s="13"/>
      <c r="E130" s="14"/>
      <c r="F130" s="14"/>
      <c r="G130" s="16">
        <f>IF(A130="","",N(E130)+N(F130))</f>
      </c>
      <c r="H130" s="16">
        <f>IF(OR(A130="",N(C130)=0),"",G130/C130)</f>
      </c>
      <c r="I130" s="16">
        <f>IF(A130="","",N(D130)*Settings!$B$11)</f>
      </c>
      <c r="J130" s="17">
        <f>IF(A130="","",MONTH(A130))</f>
      </c>
      <c r="K130" s="17">
        <f>IF(A130="","",YEAR(A130))</f>
      </c>
    </row>
    <row r="131" spans="1:11" x14ac:dyDescent="0.25">
      <c r="A131" s="15"/>
      <c r="B131" s="13"/>
      <c r="C131" s="13"/>
      <c r="D131" s="13"/>
      <c r="E131" s="14"/>
      <c r="F131" s="14"/>
      <c r="G131" s="16">
        <f>IF(A131="","",N(E131)+N(F131))</f>
      </c>
      <c r="H131" s="16">
        <f>IF(OR(A131="",N(C131)=0),"",G131/C131)</f>
      </c>
      <c r="I131" s="16">
        <f>IF(A131="","",N(D131)*Settings!$B$11)</f>
      </c>
      <c r="J131" s="17">
        <f>IF(A131="","",MONTH(A131))</f>
      </c>
      <c r="K131" s="17">
        <f>IF(A131="","",YEAR(A131))</f>
      </c>
    </row>
    <row r="132" spans="1:11" x14ac:dyDescent="0.25">
      <c r="A132" s="15"/>
      <c r="B132" s="13"/>
      <c r="C132" s="13"/>
      <c r="D132" s="13"/>
      <c r="E132" s="14"/>
      <c r="F132" s="14"/>
      <c r="G132" s="16">
        <f>IF(A132="","",N(E132)+N(F132))</f>
      </c>
      <c r="H132" s="16">
        <f>IF(OR(A132="",N(C132)=0),"",G132/C132)</f>
      </c>
      <c r="I132" s="16">
        <f>IF(A132="","",N(D132)*Settings!$B$11)</f>
      </c>
      <c r="J132" s="17">
        <f>IF(A132="","",MONTH(A132))</f>
      </c>
      <c r="K132" s="17">
        <f>IF(A132="","",YEAR(A132))</f>
      </c>
    </row>
    <row r="133" spans="1:11" x14ac:dyDescent="0.25">
      <c r="A133" s="15"/>
      <c r="B133" s="13"/>
      <c r="C133" s="13"/>
      <c r="D133" s="13"/>
      <c r="E133" s="14"/>
      <c r="F133" s="14"/>
      <c r="G133" s="16">
        <f>IF(A133="","",N(E133)+N(F133))</f>
      </c>
      <c r="H133" s="16">
        <f>IF(OR(A133="",N(C133)=0),"",G133/C133)</f>
      </c>
      <c r="I133" s="16">
        <f>IF(A133="","",N(D133)*Settings!$B$11)</f>
      </c>
      <c r="J133" s="17">
        <f>IF(A133="","",MONTH(A133))</f>
      </c>
      <c r="K133" s="17">
        <f>IF(A133="","",YEAR(A133))</f>
      </c>
    </row>
    <row r="134" spans="1:11" x14ac:dyDescent="0.25">
      <c r="A134" s="15"/>
      <c r="B134" s="13"/>
      <c r="C134" s="13"/>
      <c r="D134" s="13"/>
      <c r="E134" s="14"/>
      <c r="F134" s="14"/>
      <c r="G134" s="16">
        <f>IF(A134="","",N(E134)+N(F134))</f>
      </c>
      <c r="H134" s="16">
        <f>IF(OR(A134="",N(C134)=0),"",G134/C134)</f>
      </c>
      <c r="I134" s="16">
        <f>IF(A134="","",N(D134)*Settings!$B$11)</f>
      </c>
      <c r="J134" s="17">
        <f>IF(A134="","",MONTH(A134))</f>
      </c>
      <c r="K134" s="17">
        <f>IF(A134="","",YEAR(A134))</f>
      </c>
    </row>
    <row r="135" spans="1:11" x14ac:dyDescent="0.25">
      <c r="A135" s="15"/>
      <c r="B135" s="13"/>
      <c r="C135" s="13"/>
      <c r="D135" s="13"/>
      <c r="E135" s="14"/>
      <c r="F135" s="14"/>
      <c r="G135" s="16">
        <f>IF(A135="","",N(E135)+N(F135))</f>
      </c>
      <c r="H135" s="16">
        <f>IF(OR(A135="",N(C135)=0),"",G135/C135)</f>
      </c>
      <c r="I135" s="16">
        <f>IF(A135="","",N(D135)*Settings!$B$11)</f>
      </c>
      <c r="J135" s="17">
        <f>IF(A135="","",MONTH(A135))</f>
      </c>
      <c r="K135" s="17">
        <f>IF(A135="","",YEAR(A135))</f>
      </c>
    </row>
    <row r="136" spans="1:11" x14ac:dyDescent="0.25">
      <c r="A136" s="15"/>
      <c r="B136" s="13"/>
      <c r="C136" s="13"/>
      <c r="D136" s="13"/>
      <c r="E136" s="14"/>
      <c r="F136" s="14"/>
      <c r="G136" s="16">
        <f>IF(A136="","",N(E136)+N(F136))</f>
      </c>
      <c r="H136" s="16">
        <f>IF(OR(A136="",N(C136)=0),"",G136/C136)</f>
      </c>
      <c r="I136" s="16">
        <f>IF(A136="","",N(D136)*Settings!$B$11)</f>
      </c>
      <c r="J136" s="17">
        <f>IF(A136="","",MONTH(A136))</f>
      </c>
      <c r="K136" s="17">
        <f>IF(A136="","",YEAR(A136))</f>
      </c>
    </row>
    <row r="137" spans="1:11" x14ac:dyDescent="0.25">
      <c r="A137" s="15"/>
      <c r="B137" s="13"/>
      <c r="C137" s="13"/>
      <c r="D137" s="13"/>
      <c r="E137" s="14"/>
      <c r="F137" s="14"/>
      <c r="G137" s="16">
        <f>IF(A137="","",N(E137)+N(F137))</f>
      </c>
      <c r="H137" s="16">
        <f>IF(OR(A137="",N(C137)=0),"",G137/C137)</f>
      </c>
      <c r="I137" s="16">
        <f>IF(A137="","",N(D137)*Settings!$B$11)</f>
      </c>
      <c r="J137" s="17">
        <f>IF(A137="","",MONTH(A137))</f>
      </c>
      <c r="K137" s="17">
        <f>IF(A137="","",YEAR(A137))</f>
      </c>
    </row>
    <row r="138" spans="1:11" x14ac:dyDescent="0.25">
      <c r="A138" s="15"/>
      <c r="B138" s="13"/>
      <c r="C138" s="13"/>
      <c r="D138" s="13"/>
      <c r="E138" s="14"/>
      <c r="F138" s="14"/>
      <c r="G138" s="16">
        <f>IF(A138="","",N(E138)+N(F138))</f>
      </c>
      <c r="H138" s="16">
        <f>IF(OR(A138="",N(C138)=0),"",G138/C138)</f>
      </c>
      <c r="I138" s="16">
        <f>IF(A138="","",N(D138)*Settings!$B$11)</f>
      </c>
      <c r="J138" s="17">
        <f>IF(A138="","",MONTH(A138))</f>
      </c>
      <c r="K138" s="17">
        <f>IF(A138="","",YEAR(A138))</f>
      </c>
    </row>
    <row r="139" spans="1:11" x14ac:dyDescent="0.25">
      <c r="A139" s="15"/>
      <c r="B139" s="13"/>
      <c r="C139" s="13"/>
      <c r="D139" s="13"/>
      <c r="E139" s="14"/>
      <c r="F139" s="14"/>
      <c r="G139" s="16">
        <f>IF(A139="","",N(E139)+N(F139))</f>
      </c>
      <c r="H139" s="16">
        <f>IF(OR(A139="",N(C139)=0),"",G139/C139)</f>
      </c>
      <c r="I139" s="16">
        <f>IF(A139="","",N(D139)*Settings!$B$11)</f>
      </c>
      <c r="J139" s="17">
        <f>IF(A139="","",MONTH(A139))</f>
      </c>
      <c r="K139" s="17">
        <f>IF(A139="","",YEAR(A139))</f>
      </c>
    </row>
    <row r="140" spans="1:11" x14ac:dyDescent="0.25">
      <c r="A140" s="15"/>
      <c r="B140" s="13"/>
      <c r="C140" s="13"/>
      <c r="D140" s="13"/>
      <c r="E140" s="14"/>
      <c r="F140" s="14"/>
      <c r="G140" s="16">
        <f>IF(A140="","",N(E140)+N(F140))</f>
      </c>
      <c r="H140" s="16">
        <f>IF(OR(A140="",N(C140)=0),"",G140/C140)</f>
      </c>
      <c r="I140" s="16">
        <f>IF(A140="","",N(D140)*Settings!$B$11)</f>
      </c>
      <c r="J140" s="17">
        <f>IF(A140="","",MONTH(A140))</f>
      </c>
      <c r="K140" s="17">
        <f>IF(A140="","",YEAR(A140))</f>
      </c>
    </row>
    <row r="141" spans="1:11" x14ac:dyDescent="0.25">
      <c r="A141" s="15"/>
      <c r="B141" s="13"/>
      <c r="C141" s="13"/>
      <c r="D141" s="13"/>
      <c r="E141" s="14"/>
      <c r="F141" s="14"/>
      <c r="G141" s="16">
        <f>IF(A141="","",N(E141)+N(F141))</f>
      </c>
      <c r="H141" s="16">
        <f>IF(OR(A141="",N(C141)=0),"",G141/C141)</f>
      </c>
      <c r="I141" s="16">
        <f>IF(A141="","",N(D141)*Settings!$B$11)</f>
      </c>
      <c r="J141" s="17">
        <f>IF(A141="","",MONTH(A141))</f>
      </c>
      <c r="K141" s="17">
        <f>IF(A141="","",YEAR(A141))</f>
      </c>
    </row>
    <row r="142" spans="1:11" x14ac:dyDescent="0.25">
      <c r="A142" s="15"/>
      <c r="B142" s="13"/>
      <c r="C142" s="13"/>
      <c r="D142" s="13"/>
      <c r="E142" s="14"/>
      <c r="F142" s="14"/>
      <c r="G142" s="16">
        <f>IF(A142="","",N(E142)+N(F142))</f>
      </c>
      <c r="H142" s="16">
        <f>IF(OR(A142="",N(C142)=0),"",G142/C142)</f>
      </c>
      <c r="I142" s="16">
        <f>IF(A142="","",N(D142)*Settings!$B$11)</f>
      </c>
      <c r="J142" s="17">
        <f>IF(A142="","",MONTH(A142))</f>
      </c>
      <c r="K142" s="17">
        <f>IF(A142="","",YEAR(A142))</f>
      </c>
    </row>
    <row r="143" spans="1:11" x14ac:dyDescent="0.25">
      <c r="A143" s="15"/>
      <c r="B143" s="13"/>
      <c r="C143" s="13"/>
      <c r="D143" s="13"/>
      <c r="E143" s="14"/>
      <c r="F143" s="14"/>
      <c r="G143" s="16">
        <f>IF(A143="","",N(E143)+N(F143))</f>
      </c>
      <c r="H143" s="16">
        <f>IF(OR(A143="",N(C143)=0),"",G143/C143)</f>
      </c>
      <c r="I143" s="16">
        <f>IF(A143="","",N(D143)*Settings!$B$11)</f>
      </c>
      <c r="J143" s="17">
        <f>IF(A143="","",MONTH(A143))</f>
      </c>
      <c r="K143" s="17">
        <f>IF(A143="","",YEAR(A143))</f>
      </c>
    </row>
    <row r="144" spans="1:11" x14ac:dyDescent="0.25">
      <c r="A144" s="15"/>
      <c r="B144" s="13"/>
      <c r="C144" s="13"/>
      <c r="D144" s="13"/>
      <c r="E144" s="14"/>
      <c r="F144" s="14"/>
      <c r="G144" s="16">
        <f>IF(A144="","",N(E144)+N(F144))</f>
      </c>
      <c r="H144" s="16">
        <f>IF(OR(A144="",N(C144)=0),"",G144/C144)</f>
      </c>
      <c r="I144" s="16">
        <f>IF(A144="","",N(D144)*Settings!$B$11)</f>
      </c>
      <c r="J144" s="17">
        <f>IF(A144="","",MONTH(A144))</f>
      </c>
      <c r="K144" s="17">
        <f>IF(A144="","",YEAR(A144))</f>
      </c>
    </row>
    <row r="145" spans="1:11" x14ac:dyDescent="0.25">
      <c r="A145" s="15"/>
      <c r="B145" s="13"/>
      <c r="C145" s="13"/>
      <c r="D145" s="13"/>
      <c r="E145" s="14"/>
      <c r="F145" s="14"/>
      <c r="G145" s="16">
        <f>IF(A145="","",N(E145)+N(F145))</f>
      </c>
      <c r="H145" s="16">
        <f>IF(OR(A145="",N(C145)=0),"",G145/C145)</f>
      </c>
      <c r="I145" s="16">
        <f>IF(A145="","",N(D145)*Settings!$B$11)</f>
      </c>
      <c r="J145" s="17">
        <f>IF(A145="","",MONTH(A145))</f>
      </c>
      <c r="K145" s="17">
        <f>IF(A145="","",YEAR(A145))</f>
      </c>
    </row>
    <row r="146" spans="1:11" x14ac:dyDescent="0.25">
      <c r="A146" s="15"/>
      <c r="B146" s="13"/>
      <c r="C146" s="13"/>
      <c r="D146" s="13"/>
      <c r="E146" s="14"/>
      <c r="F146" s="14"/>
      <c r="G146" s="16">
        <f>IF(A146="","",N(E146)+N(F146))</f>
      </c>
      <c r="H146" s="16">
        <f>IF(OR(A146="",N(C146)=0),"",G146/C146)</f>
      </c>
      <c r="I146" s="16">
        <f>IF(A146="","",N(D146)*Settings!$B$11)</f>
      </c>
      <c r="J146" s="17">
        <f>IF(A146="","",MONTH(A146))</f>
      </c>
      <c r="K146" s="17">
        <f>IF(A146="","",YEAR(A146))</f>
      </c>
    </row>
    <row r="147" spans="1:11" x14ac:dyDescent="0.25">
      <c r="A147" s="15"/>
      <c r="B147" s="13"/>
      <c r="C147" s="13"/>
      <c r="D147" s="13"/>
      <c r="E147" s="14"/>
      <c r="F147" s="14"/>
      <c r="G147" s="16">
        <f>IF(A147="","",N(E147)+N(F147))</f>
      </c>
      <c r="H147" s="16">
        <f>IF(OR(A147="",N(C147)=0),"",G147/C147)</f>
      </c>
      <c r="I147" s="16">
        <f>IF(A147="","",N(D147)*Settings!$B$11)</f>
      </c>
      <c r="J147" s="17">
        <f>IF(A147="","",MONTH(A147))</f>
      </c>
      <c r="K147" s="17">
        <f>IF(A147="","",YEAR(A147))</f>
      </c>
    </row>
    <row r="148" spans="1:11" x14ac:dyDescent="0.25">
      <c r="A148" s="15"/>
      <c r="B148" s="13"/>
      <c r="C148" s="13"/>
      <c r="D148" s="13"/>
      <c r="E148" s="14"/>
      <c r="F148" s="14"/>
      <c r="G148" s="16">
        <f>IF(A148="","",N(E148)+N(F148))</f>
      </c>
      <c r="H148" s="16">
        <f>IF(OR(A148="",N(C148)=0),"",G148/C148)</f>
      </c>
      <c r="I148" s="16">
        <f>IF(A148="","",N(D148)*Settings!$B$11)</f>
      </c>
      <c r="J148" s="17">
        <f>IF(A148="","",MONTH(A148))</f>
      </c>
      <c r="K148" s="17">
        <f>IF(A148="","",YEAR(A148))</f>
      </c>
    </row>
    <row r="149" spans="1:11" x14ac:dyDescent="0.25">
      <c r="A149" s="15"/>
      <c r="B149" s="13"/>
      <c r="C149" s="13"/>
      <c r="D149" s="13"/>
      <c r="E149" s="14"/>
      <c r="F149" s="14"/>
      <c r="G149" s="16">
        <f>IF(A149="","",N(E149)+N(F149))</f>
      </c>
      <c r="H149" s="16">
        <f>IF(OR(A149="",N(C149)=0),"",G149/C149)</f>
      </c>
      <c r="I149" s="16">
        <f>IF(A149="","",N(D149)*Settings!$B$11)</f>
      </c>
      <c r="J149" s="17">
        <f>IF(A149="","",MONTH(A149))</f>
      </c>
      <c r="K149" s="17">
        <f>IF(A149="","",YEAR(A149))</f>
      </c>
    </row>
    <row r="150" spans="1:11" x14ac:dyDescent="0.25">
      <c r="A150" s="15"/>
      <c r="B150" s="13"/>
      <c r="C150" s="13"/>
      <c r="D150" s="13"/>
      <c r="E150" s="14"/>
      <c r="F150" s="14"/>
      <c r="G150" s="16">
        <f>IF(A150="","",N(E150)+N(F150))</f>
      </c>
      <c r="H150" s="16">
        <f>IF(OR(A150="",N(C150)=0),"",G150/C150)</f>
      </c>
      <c r="I150" s="16">
        <f>IF(A150="","",N(D150)*Settings!$B$11)</f>
      </c>
      <c r="J150" s="17">
        <f>IF(A150="","",MONTH(A150))</f>
      </c>
      <c r="K150" s="17">
        <f>IF(A150="","",YEAR(A150))</f>
      </c>
    </row>
    <row r="151" spans="1:11" x14ac:dyDescent="0.25">
      <c r="A151" s="15"/>
      <c r="B151" s="13"/>
      <c r="C151" s="13"/>
      <c r="D151" s="13"/>
      <c r="E151" s="14"/>
      <c r="F151" s="14"/>
      <c r="G151" s="16">
        <f>IF(A151="","",N(E151)+N(F151))</f>
      </c>
      <c r="H151" s="16">
        <f>IF(OR(A151="",N(C151)=0),"",G151/C151)</f>
      </c>
      <c r="I151" s="16">
        <f>IF(A151="","",N(D151)*Settings!$B$11)</f>
      </c>
      <c r="J151" s="17">
        <f>IF(A151="","",MONTH(A151))</f>
      </c>
      <c r="K151" s="17">
        <f>IF(A151="","",YEAR(A151))</f>
      </c>
    </row>
    <row r="152" spans="1:11" x14ac:dyDescent="0.25">
      <c r="A152" s="15"/>
      <c r="B152" s="13"/>
      <c r="C152" s="13"/>
      <c r="D152" s="13"/>
      <c r="E152" s="14"/>
      <c r="F152" s="14"/>
      <c r="G152" s="16">
        <f>IF(A152="","",N(E152)+N(F152))</f>
      </c>
      <c r="H152" s="16">
        <f>IF(OR(A152="",N(C152)=0),"",G152/C152)</f>
      </c>
      <c r="I152" s="16">
        <f>IF(A152="","",N(D152)*Settings!$B$11)</f>
      </c>
      <c r="J152" s="17">
        <f>IF(A152="","",MONTH(A152))</f>
      </c>
      <c r="K152" s="17">
        <f>IF(A152="","",YEAR(A152))</f>
      </c>
    </row>
    <row r="153" spans="1:11" x14ac:dyDescent="0.25">
      <c r="A153" s="15"/>
      <c r="B153" s="13"/>
      <c r="C153" s="13"/>
      <c r="D153" s="13"/>
      <c r="E153" s="14"/>
      <c r="F153" s="14"/>
      <c r="G153" s="16">
        <f>IF(A153="","",N(E153)+N(F153))</f>
      </c>
      <c r="H153" s="16">
        <f>IF(OR(A153="",N(C153)=0),"",G153/C153)</f>
      </c>
      <c r="I153" s="16">
        <f>IF(A153="","",N(D153)*Settings!$B$11)</f>
      </c>
      <c r="J153" s="17">
        <f>IF(A153="","",MONTH(A153))</f>
      </c>
      <c r="K153" s="17">
        <f>IF(A153="","",YEAR(A153))</f>
      </c>
    </row>
    <row r="154" spans="1:11" x14ac:dyDescent="0.25">
      <c r="A154" s="15"/>
      <c r="B154" s="13"/>
      <c r="C154" s="13"/>
      <c r="D154" s="13"/>
      <c r="E154" s="14"/>
      <c r="F154" s="14"/>
      <c r="G154" s="16">
        <f>IF(A154="","",N(E154)+N(F154))</f>
      </c>
      <c r="H154" s="16">
        <f>IF(OR(A154="",N(C154)=0),"",G154/C154)</f>
      </c>
      <c r="I154" s="16">
        <f>IF(A154="","",N(D154)*Settings!$B$11)</f>
      </c>
      <c r="J154" s="17">
        <f>IF(A154="","",MONTH(A154))</f>
      </c>
      <c r="K154" s="17">
        <f>IF(A154="","",YEAR(A154))</f>
      </c>
    </row>
    <row r="155" spans="1:11" x14ac:dyDescent="0.25">
      <c r="A155" s="15"/>
      <c r="B155" s="13"/>
      <c r="C155" s="13"/>
      <c r="D155" s="13"/>
      <c r="E155" s="14"/>
      <c r="F155" s="14"/>
      <c r="G155" s="16">
        <f>IF(A155="","",N(E155)+N(F155))</f>
      </c>
      <c r="H155" s="16">
        <f>IF(OR(A155="",N(C155)=0),"",G155/C155)</f>
      </c>
      <c r="I155" s="16">
        <f>IF(A155="","",N(D155)*Settings!$B$11)</f>
      </c>
      <c r="J155" s="17">
        <f>IF(A155="","",MONTH(A155))</f>
      </c>
      <c r="K155" s="17">
        <f>IF(A155="","",YEAR(A155))</f>
      </c>
    </row>
    <row r="156" spans="1:11" x14ac:dyDescent="0.25">
      <c r="A156" s="15"/>
      <c r="B156" s="13"/>
      <c r="C156" s="13"/>
      <c r="D156" s="13"/>
      <c r="E156" s="14"/>
      <c r="F156" s="14"/>
      <c r="G156" s="16">
        <f>IF(A156="","",N(E156)+N(F156))</f>
      </c>
      <c r="H156" s="16">
        <f>IF(OR(A156="",N(C156)=0),"",G156/C156)</f>
      </c>
      <c r="I156" s="16">
        <f>IF(A156="","",N(D156)*Settings!$B$11)</f>
      </c>
      <c r="J156" s="17">
        <f>IF(A156="","",MONTH(A156))</f>
      </c>
      <c r="K156" s="17">
        <f>IF(A156="","",YEAR(A156))</f>
      </c>
    </row>
    <row r="157" spans="1:11" x14ac:dyDescent="0.25">
      <c r="A157" s="15"/>
      <c r="B157" s="13"/>
      <c r="C157" s="13"/>
      <c r="D157" s="13"/>
      <c r="E157" s="14"/>
      <c r="F157" s="14"/>
      <c r="G157" s="16">
        <f>IF(A157="","",N(E157)+N(F157))</f>
      </c>
      <c r="H157" s="16">
        <f>IF(OR(A157="",N(C157)=0),"",G157/C157)</f>
      </c>
      <c r="I157" s="16">
        <f>IF(A157="","",N(D157)*Settings!$B$11)</f>
      </c>
      <c r="J157" s="17">
        <f>IF(A157="","",MONTH(A157))</f>
      </c>
      <c r="K157" s="17">
        <f>IF(A157="","",YEAR(A157))</f>
      </c>
    </row>
    <row r="158" spans="1:11" x14ac:dyDescent="0.25">
      <c r="A158" s="15"/>
      <c r="B158" s="13"/>
      <c r="C158" s="13"/>
      <c r="D158" s="13"/>
      <c r="E158" s="14"/>
      <c r="F158" s="14"/>
      <c r="G158" s="16">
        <f>IF(A158="","",N(E158)+N(F158))</f>
      </c>
      <c r="H158" s="16">
        <f>IF(OR(A158="",N(C158)=0),"",G158/C158)</f>
      </c>
      <c r="I158" s="16">
        <f>IF(A158="","",N(D158)*Settings!$B$11)</f>
      </c>
      <c r="J158" s="17">
        <f>IF(A158="","",MONTH(A158))</f>
      </c>
      <c r="K158" s="17">
        <f>IF(A158="","",YEAR(A158))</f>
      </c>
    </row>
    <row r="159" spans="1:11" x14ac:dyDescent="0.25">
      <c r="A159" s="15"/>
      <c r="B159" s="13"/>
      <c r="C159" s="13"/>
      <c r="D159" s="13"/>
      <c r="E159" s="14"/>
      <c r="F159" s="14"/>
      <c r="G159" s="16">
        <f>IF(A159="","",N(E159)+N(F159))</f>
      </c>
      <c r="H159" s="16">
        <f>IF(OR(A159="",N(C159)=0),"",G159/C159)</f>
      </c>
      <c r="I159" s="16">
        <f>IF(A159="","",N(D159)*Settings!$B$11)</f>
      </c>
      <c r="J159" s="17">
        <f>IF(A159="","",MONTH(A159))</f>
      </c>
      <c r="K159" s="17">
        <f>IF(A159="","",YEAR(A159))</f>
      </c>
    </row>
    <row r="160" spans="1:11" x14ac:dyDescent="0.25">
      <c r="A160" s="15"/>
      <c r="B160" s="13"/>
      <c r="C160" s="13"/>
      <c r="D160" s="13"/>
      <c r="E160" s="14"/>
      <c r="F160" s="14"/>
      <c r="G160" s="16">
        <f>IF(A160="","",N(E160)+N(F160))</f>
      </c>
      <c r="H160" s="16">
        <f>IF(OR(A160="",N(C160)=0),"",G160/C160)</f>
      </c>
      <c r="I160" s="16">
        <f>IF(A160="","",N(D160)*Settings!$B$11)</f>
      </c>
      <c r="J160" s="17">
        <f>IF(A160="","",MONTH(A160))</f>
      </c>
      <c r="K160" s="17">
        <f>IF(A160="","",YEAR(A160))</f>
      </c>
    </row>
    <row r="161" spans="1:11" x14ac:dyDescent="0.25">
      <c r="A161" s="15"/>
      <c r="B161" s="13"/>
      <c r="C161" s="13"/>
      <c r="D161" s="13"/>
      <c r="E161" s="14"/>
      <c r="F161" s="14"/>
      <c r="G161" s="16">
        <f>IF(A161="","",N(E161)+N(F161))</f>
      </c>
      <c r="H161" s="16">
        <f>IF(OR(A161="",N(C161)=0),"",G161/C161)</f>
      </c>
      <c r="I161" s="16">
        <f>IF(A161="","",N(D161)*Settings!$B$11)</f>
      </c>
      <c r="J161" s="17">
        <f>IF(A161="","",MONTH(A161))</f>
      </c>
      <c r="K161" s="17">
        <f>IF(A161="","",YEAR(A161))</f>
      </c>
    </row>
    <row r="162" spans="1:11" x14ac:dyDescent="0.25">
      <c r="A162" s="15"/>
      <c r="B162" s="13"/>
      <c r="C162" s="13"/>
      <c r="D162" s="13"/>
      <c r="E162" s="14"/>
      <c r="F162" s="14"/>
      <c r="G162" s="16">
        <f>IF(A162="","",N(E162)+N(F162))</f>
      </c>
      <c r="H162" s="16">
        <f>IF(OR(A162="",N(C162)=0),"",G162/C162)</f>
      </c>
      <c r="I162" s="16">
        <f>IF(A162="","",N(D162)*Settings!$B$11)</f>
      </c>
      <c r="J162" s="17">
        <f>IF(A162="","",MONTH(A162))</f>
      </c>
      <c r="K162" s="17">
        <f>IF(A162="","",YEAR(A162))</f>
      </c>
    </row>
    <row r="163" spans="1:11" x14ac:dyDescent="0.25">
      <c r="A163" s="15"/>
      <c r="B163" s="13"/>
      <c r="C163" s="13"/>
      <c r="D163" s="13"/>
      <c r="E163" s="14"/>
      <c r="F163" s="14"/>
      <c r="G163" s="16">
        <f>IF(A163="","",N(E163)+N(F163))</f>
      </c>
      <c r="H163" s="16">
        <f>IF(OR(A163="",N(C163)=0),"",G163/C163)</f>
      </c>
      <c r="I163" s="16">
        <f>IF(A163="","",N(D163)*Settings!$B$11)</f>
      </c>
      <c r="J163" s="17">
        <f>IF(A163="","",MONTH(A163))</f>
      </c>
      <c r="K163" s="17">
        <f>IF(A163="","",YEAR(A163))</f>
      </c>
    </row>
    <row r="164" spans="1:11" x14ac:dyDescent="0.25">
      <c r="A164" s="15"/>
      <c r="B164" s="13"/>
      <c r="C164" s="13"/>
      <c r="D164" s="13"/>
      <c r="E164" s="14"/>
      <c r="F164" s="14"/>
      <c r="G164" s="16">
        <f>IF(A164="","",N(E164)+N(F164))</f>
      </c>
      <c r="H164" s="16">
        <f>IF(OR(A164="",N(C164)=0),"",G164/C164)</f>
      </c>
      <c r="I164" s="16">
        <f>IF(A164="","",N(D164)*Settings!$B$11)</f>
      </c>
      <c r="J164" s="17">
        <f>IF(A164="","",MONTH(A164))</f>
      </c>
      <c r="K164" s="17">
        <f>IF(A164="","",YEAR(A164))</f>
      </c>
    </row>
    <row r="165" spans="1:11" x14ac:dyDescent="0.25">
      <c r="A165" s="15"/>
      <c r="B165" s="13"/>
      <c r="C165" s="13"/>
      <c r="D165" s="13"/>
      <c r="E165" s="14"/>
      <c r="F165" s="14"/>
      <c r="G165" s="16">
        <f>IF(A165="","",N(E165)+N(F165))</f>
      </c>
      <c r="H165" s="16">
        <f>IF(OR(A165="",N(C165)=0),"",G165/C165)</f>
      </c>
      <c r="I165" s="16">
        <f>IF(A165="","",N(D165)*Settings!$B$11)</f>
      </c>
      <c r="J165" s="17">
        <f>IF(A165="","",MONTH(A165))</f>
      </c>
      <c r="K165" s="17">
        <f>IF(A165="","",YEAR(A165))</f>
      </c>
    </row>
    <row r="166" spans="1:11" x14ac:dyDescent="0.25">
      <c r="A166" s="15"/>
      <c r="B166" s="13"/>
      <c r="C166" s="13"/>
      <c r="D166" s="13"/>
      <c r="E166" s="14"/>
      <c r="F166" s="14"/>
      <c r="G166" s="16">
        <f>IF(A166="","",N(E166)+N(F166))</f>
      </c>
      <c r="H166" s="16">
        <f>IF(OR(A166="",N(C166)=0),"",G166/C166)</f>
      </c>
      <c r="I166" s="16">
        <f>IF(A166="","",N(D166)*Settings!$B$11)</f>
      </c>
      <c r="J166" s="17">
        <f>IF(A166="","",MONTH(A166))</f>
      </c>
      <c r="K166" s="17">
        <f>IF(A166="","",YEAR(A166))</f>
      </c>
    </row>
    <row r="167" spans="1:11" x14ac:dyDescent="0.25">
      <c r="A167" s="15"/>
      <c r="B167" s="13"/>
      <c r="C167" s="13"/>
      <c r="D167" s="13"/>
      <c r="E167" s="14"/>
      <c r="F167" s="14"/>
      <c r="G167" s="16">
        <f>IF(A167="","",N(E167)+N(F167))</f>
      </c>
      <c r="H167" s="16">
        <f>IF(OR(A167="",N(C167)=0),"",G167/C167)</f>
      </c>
      <c r="I167" s="16">
        <f>IF(A167="","",N(D167)*Settings!$B$11)</f>
      </c>
      <c r="J167" s="17">
        <f>IF(A167="","",MONTH(A167))</f>
      </c>
      <c r="K167" s="17">
        <f>IF(A167="","",YEAR(A167))</f>
      </c>
    </row>
    <row r="168" spans="1:11" x14ac:dyDescent="0.25">
      <c r="A168" s="15"/>
      <c r="B168" s="13"/>
      <c r="C168" s="13"/>
      <c r="D168" s="13"/>
      <c r="E168" s="14"/>
      <c r="F168" s="14"/>
      <c r="G168" s="16">
        <f>IF(A168="","",N(E168)+N(F168))</f>
      </c>
      <c r="H168" s="16">
        <f>IF(OR(A168="",N(C168)=0),"",G168/C168)</f>
      </c>
      <c r="I168" s="16">
        <f>IF(A168="","",N(D168)*Settings!$B$11)</f>
      </c>
      <c r="J168" s="17">
        <f>IF(A168="","",MONTH(A168))</f>
      </c>
      <c r="K168" s="17">
        <f>IF(A168="","",YEAR(A168))</f>
      </c>
    </row>
    <row r="169" spans="1:11" x14ac:dyDescent="0.25">
      <c r="A169" s="15"/>
      <c r="B169" s="13"/>
      <c r="C169" s="13"/>
      <c r="D169" s="13"/>
      <c r="E169" s="14"/>
      <c r="F169" s="14"/>
      <c r="G169" s="16">
        <f>IF(A169="","",N(E169)+N(F169))</f>
      </c>
      <c r="H169" s="16">
        <f>IF(OR(A169="",N(C169)=0),"",G169/C169)</f>
      </c>
      <c r="I169" s="16">
        <f>IF(A169="","",N(D169)*Settings!$B$11)</f>
      </c>
      <c r="J169" s="17">
        <f>IF(A169="","",MONTH(A169))</f>
      </c>
      <c r="K169" s="17">
        <f>IF(A169="","",YEAR(A169))</f>
      </c>
    </row>
    <row r="170" spans="1:11" x14ac:dyDescent="0.25">
      <c r="A170" s="15"/>
      <c r="B170" s="13"/>
      <c r="C170" s="13"/>
      <c r="D170" s="13"/>
      <c r="E170" s="14"/>
      <c r="F170" s="14"/>
      <c r="G170" s="16">
        <f>IF(A170="","",N(E170)+N(F170))</f>
      </c>
      <c r="H170" s="16">
        <f>IF(OR(A170="",N(C170)=0),"",G170/C170)</f>
      </c>
      <c r="I170" s="16">
        <f>IF(A170="","",N(D170)*Settings!$B$11)</f>
      </c>
      <c r="J170" s="17">
        <f>IF(A170="","",MONTH(A170))</f>
      </c>
      <c r="K170" s="17">
        <f>IF(A170="","",YEAR(A170))</f>
      </c>
    </row>
    <row r="171" spans="1:11" x14ac:dyDescent="0.25">
      <c r="A171" s="15"/>
      <c r="B171" s="13"/>
      <c r="C171" s="13"/>
      <c r="D171" s="13"/>
      <c r="E171" s="14"/>
      <c r="F171" s="14"/>
      <c r="G171" s="16">
        <f>IF(A171="","",N(E171)+N(F171))</f>
      </c>
      <c r="H171" s="16">
        <f>IF(OR(A171="",N(C171)=0),"",G171/C171)</f>
      </c>
      <c r="I171" s="16">
        <f>IF(A171="","",N(D171)*Settings!$B$11)</f>
      </c>
      <c r="J171" s="17">
        <f>IF(A171="","",MONTH(A171))</f>
      </c>
      <c r="K171" s="17">
        <f>IF(A171="","",YEAR(A171))</f>
      </c>
    </row>
    <row r="172" spans="1:11" x14ac:dyDescent="0.25">
      <c r="A172" s="15"/>
      <c r="B172" s="13"/>
      <c r="C172" s="13"/>
      <c r="D172" s="13"/>
      <c r="E172" s="14"/>
      <c r="F172" s="14"/>
      <c r="G172" s="16">
        <f>IF(A172="","",N(E172)+N(F172))</f>
      </c>
      <c r="H172" s="16">
        <f>IF(OR(A172="",N(C172)=0),"",G172/C172)</f>
      </c>
      <c r="I172" s="16">
        <f>IF(A172="","",N(D172)*Settings!$B$11)</f>
      </c>
      <c r="J172" s="17">
        <f>IF(A172="","",MONTH(A172))</f>
      </c>
      <c r="K172" s="17">
        <f>IF(A172="","",YEAR(A172))</f>
      </c>
    </row>
    <row r="173" spans="1:11" x14ac:dyDescent="0.25">
      <c r="A173" s="15"/>
      <c r="B173" s="13"/>
      <c r="C173" s="13"/>
      <c r="D173" s="13"/>
      <c r="E173" s="14"/>
      <c r="F173" s="14"/>
      <c r="G173" s="16">
        <f>IF(A173="","",N(E173)+N(F173))</f>
      </c>
      <c r="H173" s="16">
        <f>IF(OR(A173="",N(C173)=0),"",G173/C173)</f>
      </c>
      <c r="I173" s="16">
        <f>IF(A173="","",N(D173)*Settings!$B$11)</f>
      </c>
      <c r="J173" s="17">
        <f>IF(A173="","",MONTH(A173))</f>
      </c>
      <c r="K173" s="17">
        <f>IF(A173="","",YEAR(A173))</f>
      </c>
    </row>
    <row r="174" spans="1:11" x14ac:dyDescent="0.25">
      <c r="A174" s="15"/>
      <c r="B174" s="13"/>
      <c r="C174" s="13"/>
      <c r="D174" s="13"/>
      <c r="E174" s="14"/>
      <c r="F174" s="14"/>
      <c r="G174" s="16">
        <f>IF(A174="","",N(E174)+N(F174))</f>
      </c>
      <c r="H174" s="16">
        <f>IF(OR(A174="",N(C174)=0),"",G174/C174)</f>
      </c>
      <c r="I174" s="16">
        <f>IF(A174="","",N(D174)*Settings!$B$11)</f>
      </c>
      <c r="J174" s="17">
        <f>IF(A174="","",MONTH(A174))</f>
      </c>
      <c r="K174" s="17">
        <f>IF(A174="","",YEAR(A174))</f>
      </c>
    </row>
    <row r="175" spans="1:11" x14ac:dyDescent="0.25">
      <c r="A175" s="15"/>
      <c r="B175" s="13"/>
      <c r="C175" s="13"/>
      <c r="D175" s="13"/>
      <c r="E175" s="14"/>
      <c r="F175" s="14"/>
      <c r="G175" s="16">
        <f>IF(A175="","",N(E175)+N(F175))</f>
      </c>
      <c r="H175" s="16">
        <f>IF(OR(A175="",N(C175)=0),"",G175/C175)</f>
      </c>
      <c r="I175" s="16">
        <f>IF(A175="","",N(D175)*Settings!$B$11)</f>
      </c>
      <c r="J175" s="17">
        <f>IF(A175="","",MONTH(A175))</f>
      </c>
      <c r="K175" s="17">
        <f>IF(A175="","",YEAR(A175))</f>
      </c>
    </row>
    <row r="176" spans="1:11" x14ac:dyDescent="0.25">
      <c r="A176" s="15"/>
      <c r="B176" s="13"/>
      <c r="C176" s="13"/>
      <c r="D176" s="13"/>
      <c r="E176" s="14"/>
      <c r="F176" s="14"/>
      <c r="G176" s="16">
        <f>IF(A176="","",N(E176)+N(F176))</f>
      </c>
      <c r="H176" s="16">
        <f>IF(OR(A176="",N(C176)=0),"",G176/C176)</f>
      </c>
      <c r="I176" s="16">
        <f>IF(A176="","",N(D176)*Settings!$B$11)</f>
      </c>
      <c r="J176" s="17">
        <f>IF(A176="","",MONTH(A176))</f>
      </c>
      <c r="K176" s="17">
        <f>IF(A176="","",YEAR(A176))</f>
      </c>
    </row>
    <row r="177" spans="1:11" x14ac:dyDescent="0.25">
      <c r="A177" s="15"/>
      <c r="B177" s="13"/>
      <c r="C177" s="13"/>
      <c r="D177" s="13"/>
      <c r="E177" s="14"/>
      <c r="F177" s="14"/>
      <c r="G177" s="16">
        <f>IF(A177="","",N(E177)+N(F177))</f>
      </c>
      <c r="H177" s="16">
        <f>IF(OR(A177="",N(C177)=0),"",G177/C177)</f>
      </c>
      <c r="I177" s="16">
        <f>IF(A177="","",N(D177)*Settings!$B$11)</f>
      </c>
      <c r="J177" s="17">
        <f>IF(A177="","",MONTH(A177))</f>
      </c>
      <c r="K177" s="17">
        <f>IF(A177="","",YEAR(A177))</f>
      </c>
    </row>
    <row r="178" spans="1:11" x14ac:dyDescent="0.25">
      <c r="A178" s="15"/>
      <c r="B178" s="13"/>
      <c r="C178" s="13"/>
      <c r="D178" s="13"/>
      <c r="E178" s="14"/>
      <c r="F178" s="14"/>
      <c r="G178" s="16">
        <f>IF(A178="","",N(E178)+N(F178))</f>
      </c>
      <c r="H178" s="16">
        <f>IF(OR(A178="",N(C178)=0),"",G178/C178)</f>
      </c>
      <c r="I178" s="16">
        <f>IF(A178="","",N(D178)*Settings!$B$11)</f>
      </c>
      <c r="J178" s="17">
        <f>IF(A178="","",MONTH(A178))</f>
      </c>
      <c r="K178" s="17">
        <f>IF(A178="","",YEAR(A178))</f>
      </c>
    </row>
    <row r="179" spans="1:11" x14ac:dyDescent="0.25">
      <c r="A179" s="15"/>
      <c r="B179" s="13"/>
      <c r="C179" s="13"/>
      <c r="D179" s="13"/>
      <c r="E179" s="14"/>
      <c r="F179" s="14"/>
      <c r="G179" s="16">
        <f>IF(A179="","",N(E179)+N(F179))</f>
      </c>
      <c r="H179" s="16">
        <f>IF(OR(A179="",N(C179)=0),"",G179/C179)</f>
      </c>
      <c r="I179" s="16">
        <f>IF(A179="","",N(D179)*Settings!$B$11)</f>
      </c>
      <c r="J179" s="17">
        <f>IF(A179="","",MONTH(A179))</f>
      </c>
      <c r="K179" s="17">
        <f>IF(A179="","",YEAR(A179))</f>
      </c>
    </row>
    <row r="180" spans="1:11" x14ac:dyDescent="0.25">
      <c r="A180" s="15"/>
      <c r="B180" s="13"/>
      <c r="C180" s="13"/>
      <c r="D180" s="13"/>
      <c r="E180" s="14"/>
      <c r="F180" s="14"/>
      <c r="G180" s="16">
        <f>IF(A180="","",N(E180)+N(F180))</f>
      </c>
      <c r="H180" s="16">
        <f>IF(OR(A180="",N(C180)=0),"",G180/C180)</f>
      </c>
      <c r="I180" s="16">
        <f>IF(A180="","",N(D180)*Settings!$B$11)</f>
      </c>
      <c r="J180" s="17">
        <f>IF(A180="","",MONTH(A180))</f>
      </c>
      <c r="K180" s="17">
        <f>IF(A180="","",YEAR(A180))</f>
      </c>
    </row>
    <row r="181" spans="1:11" x14ac:dyDescent="0.25">
      <c r="A181" s="15"/>
      <c r="B181" s="13"/>
      <c r="C181" s="13"/>
      <c r="D181" s="13"/>
      <c r="E181" s="14"/>
      <c r="F181" s="14"/>
      <c r="G181" s="16">
        <f>IF(A181="","",N(E181)+N(F181))</f>
      </c>
      <c r="H181" s="16">
        <f>IF(OR(A181="",N(C181)=0),"",G181/C181)</f>
      </c>
      <c r="I181" s="16">
        <f>IF(A181="","",N(D181)*Settings!$B$11)</f>
      </c>
      <c r="J181" s="17">
        <f>IF(A181="","",MONTH(A181))</f>
      </c>
      <c r="K181" s="17">
        <f>IF(A181="","",YEAR(A181))</f>
      </c>
    </row>
    <row r="182" spans="1:11" x14ac:dyDescent="0.25">
      <c r="A182" s="15"/>
      <c r="B182" s="13"/>
      <c r="C182" s="13"/>
      <c r="D182" s="13"/>
      <c r="E182" s="14"/>
      <c r="F182" s="14"/>
      <c r="G182" s="16">
        <f>IF(A182="","",N(E182)+N(F182))</f>
      </c>
      <c r="H182" s="16">
        <f>IF(OR(A182="",N(C182)=0),"",G182/C182)</f>
      </c>
      <c r="I182" s="16">
        <f>IF(A182="","",N(D182)*Settings!$B$11)</f>
      </c>
      <c r="J182" s="17">
        <f>IF(A182="","",MONTH(A182))</f>
      </c>
      <c r="K182" s="17">
        <f>IF(A182="","",YEAR(A182))</f>
      </c>
    </row>
    <row r="183" spans="1:11" x14ac:dyDescent="0.25">
      <c r="A183" s="15"/>
      <c r="B183" s="13"/>
      <c r="C183" s="13"/>
      <c r="D183" s="13"/>
      <c r="E183" s="14"/>
      <c r="F183" s="14"/>
      <c r="G183" s="16">
        <f>IF(A183="","",N(E183)+N(F183))</f>
      </c>
      <c r="H183" s="16">
        <f>IF(OR(A183="",N(C183)=0),"",G183/C183)</f>
      </c>
      <c r="I183" s="16">
        <f>IF(A183="","",N(D183)*Settings!$B$11)</f>
      </c>
      <c r="J183" s="17">
        <f>IF(A183="","",MONTH(A183))</f>
      </c>
      <c r="K183" s="17">
        <f>IF(A183="","",YEAR(A183))</f>
      </c>
    </row>
    <row r="184" spans="1:11" x14ac:dyDescent="0.25">
      <c r="A184" s="15"/>
      <c r="B184" s="13"/>
      <c r="C184" s="13"/>
      <c r="D184" s="13"/>
      <c r="E184" s="14"/>
      <c r="F184" s="14"/>
      <c r="G184" s="16">
        <f>IF(A184="","",N(E184)+N(F184))</f>
      </c>
      <c r="H184" s="16">
        <f>IF(OR(A184="",N(C184)=0),"",G184/C184)</f>
      </c>
      <c r="I184" s="16">
        <f>IF(A184="","",N(D184)*Settings!$B$11)</f>
      </c>
      <c r="J184" s="17">
        <f>IF(A184="","",MONTH(A184))</f>
      </c>
      <c r="K184" s="17">
        <f>IF(A184="","",YEAR(A184))</f>
      </c>
    </row>
    <row r="185" spans="1:11" x14ac:dyDescent="0.25">
      <c r="A185" s="15"/>
      <c r="B185" s="13"/>
      <c r="C185" s="13"/>
      <c r="D185" s="13"/>
      <c r="E185" s="14"/>
      <c r="F185" s="14"/>
      <c r="G185" s="16">
        <f>IF(A185="","",N(E185)+N(F185))</f>
      </c>
      <c r="H185" s="16">
        <f>IF(OR(A185="",N(C185)=0),"",G185/C185)</f>
      </c>
      <c r="I185" s="16">
        <f>IF(A185="","",N(D185)*Settings!$B$11)</f>
      </c>
      <c r="J185" s="17">
        <f>IF(A185="","",MONTH(A185))</f>
      </c>
      <c r="K185" s="17">
        <f>IF(A185="","",YEAR(A185))</f>
      </c>
    </row>
    <row r="186" spans="1:11" x14ac:dyDescent="0.25">
      <c r="A186" s="15"/>
      <c r="B186" s="13"/>
      <c r="C186" s="13"/>
      <c r="D186" s="13"/>
      <c r="E186" s="14"/>
      <c r="F186" s="14"/>
      <c r="G186" s="16">
        <f>IF(A186="","",N(E186)+N(F186))</f>
      </c>
      <c r="H186" s="16">
        <f>IF(OR(A186="",N(C186)=0),"",G186/C186)</f>
      </c>
      <c r="I186" s="16">
        <f>IF(A186="","",N(D186)*Settings!$B$11)</f>
      </c>
      <c r="J186" s="17">
        <f>IF(A186="","",MONTH(A186))</f>
      </c>
      <c r="K186" s="17">
        <f>IF(A186="","",YEAR(A186))</f>
      </c>
    </row>
    <row r="187" spans="1:11" x14ac:dyDescent="0.25">
      <c r="A187" s="15"/>
      <c r="B187" s="13"/>
      <c r="C187" s="13"/>
      <c r="D187" s="13"/>
      <c r="E187" s="14"/>
      <c r="F187" s="14"/>
      <c r="G187" s="16">
        <f>IF(A187="","",N(E187)+N(F187))</f>
      </c>
      <c r="H187" s="16">
        <f>IF(OR(A187="",N(C187)=0),"",G187/C187)</f>
      </c>
      <c r="I187" s="16">
        <f>IF(A187="","",N(D187)*Settings!$B$11)</f>
      </c>
      <c r="J187" s="17">
        <f>IF(A187="","",MONTH(A187))</f>
      </c>
      <c r="K187" s="17">
        <f>IF(A187="","",YEAR(A187))</f>
      </c>
    </row>
    <row r="188" spans="1:11" x14ac:dyDescent="0.25">
      <c r="A188" s="15"/>
      <c r="B188" s="13"/>
      <c r="C188" s="13"/>
      <c r="D188" s="13"/>
      <c r="E188" s="14"/>
      <c r="F188" s="14"/>
      <c r="G188" s="16">
        <f>IF(A188="","",N(E188)+N(F188))</f>
      </c>
      <c r="H188" s="16">
        <f>IF(OR(A188="",N(C188)=0),"",G188/C188)</f>
      </c>
      <c r="I188" s="16">
        <f>IF(A188="","",N(D188)*Settings!$B$11)</f>
      </c>
      <c r="J188" s="17">
        <f>IF(A188="","",MONTH(A188))</f>
      </c>
      <c r="K188" s="17">
        <f>IF(A188="","",YEAR(A188))</f>
      </c>
    </row>
    <row r="189" spans="1:11" x14ac:dyDescent="0.25">
      <c r="A189" s="15"/>
      <c r="B189" s="13"/>
      <c r="C189" s="13"/>
      <c r="D189" s="13"/>
      <c r="E189" s="14"/>
      <c r="F189" s="14"/>
      <c r="G189" s="16">
        <f>IF(A189="","",N(E189)+N(F189))</f>
      </c>
      <c r="H189" s="16">
        <f>IF(OR(A189="",N(C189)=0),"",G189/C189)</f>
      </c>
      <c r="I189" s="16">
        <f>IF(A189="","",N(D189)*Settings!$B$11)</f>
      </c>
      <c r="J189" s="17">
        <f>IF(A189="","",MONTH(A189))</f>
      </c>
      <c r="K189" s="17">
        <f>IF(A189="","",YEAR(A189))</f>
      </c>
    </row>
    <row r="190" spans="1:11" x14ac:dyDescent="0.25">
      <c r="A190" s="15"/>
      <c r="B190" s="13"/>
      <c r="C190" s="13"/>
      <c r="D190" s="13"/>
      <c r="E190" s="14"/>
      <c r="F190" s="14"/>
      <c r="G190" s="16">
        <f>IF(A190="","",N(E190)+N(F190))</f>
      </c>
      <c r="H190" s="16">
        <f>IF(OR(A190="",N(C190)=0),"",G190/C190)</f>
      </c>
      <c r="I190" s="16">
        <f>IF(A190="","",N(D190)*Settings!$B$11)</f>
      </c>
      <c r="J190" s="17">
        <f>IF(A190="","",MONTH(A190))</f>
      </c>
      <c r="K190" s="17">
        <f>IF(A190="","",YEAR(A190))</f>
      </c>
    </row>
    <row r="191" spans="1:11" x14ac:dyDescent="0.25">
      <c r="A191" s="15"/>
      <c r="B191" s="13"/>
      <c r="C191" s="13"/>
      <c r="D191" s="13"/>
      <c r="E191" s="14"/>
      <c r="F191" s="14"/>
      <c r="G191" s="16">
        <f>IF(A191="","",N(E191)+N(F191))</f>
      </c>
      <c r="H191" s="16">
        <f>IF(OR(A191="",N(C191)=0),"",G191/C191)</f>
      </c>
      <c r="I191" s="16">
        <f>IF(A191="","",N(D191)*Settings!$B$11)</f>
      </c>
      <c r="J191" s="17">
        <f>IF(A191="","",MONTH(A191))</f>
      </c>
      <c r="K191" s="17">
        <f>IF(A191="","",YEAR(A191))</f>
      </c>
    </row>
    <row r="192" spans="1:11" x14ac:dyDescent="0.25">
      <c r="A192" s="15"/>
      <c r="B192" s="13"/>
      <c r="C192" s="13"/>
      <c r="D192" s="13"/>
      <c r="E192" s="14"/>
      <c r="F192" s="14"/>
      <c r="G192" s="16">
        <f>IF(A192="","",N(E192)+N(F192))</f>
      </c>
      <c r="H192" s="16">
        <f>IF(OR(A192="",N(C192)=0),"",G192/C192)</f>
      </c>
      <c r="I192" s="16">
        <f>IF(A192="","",N(D192)*Settings!$B$11)</f>
      </c>
      <c r="J192" s="17">
        <f>IF(A192="","",MONTH(A192))</f>
      </c>
      <c r="K192" s="17">
        <f>IF(A192="","",YEAR(A192))</f>
      </c>
    </row>
    <row r="193" spans="1:11" x14ac:dyDescent="0.25">
      <c r="A193" s="15"/>
      <c r="B193" s="13"/>
      <c r="C193" s="13"/>
      <c r="D193" s="13"/>
      <c r="E193" s="14"/>
      <c r="F193" s="14"/>
      <c r="G193" s="16">
        <f>IF(A193="","",N(E193)+N(F193))</f>
      </c>
      <c r="H193" s="16">
        <f>IF(OR(A193="",N(C193)=0),"",G193/C193)</f>
      </c>
      <c r="I193" s="16">
        <f>IF(A193="","",N(D193)*Settings!$B$11)</f>
      </c>
      <c r="J193" s="17">
        <f>IF(A193="","",MONTH(A193))</f>
      </c>
      <c r="K193" s="17">
        <f>IF(A193="","",YEAR(A193))</f>
      </c>
    </row>
    <row r="194" spans="1:11" x14ac:dyDescent="0.25">
      <c r="A194" s="15"/>
      <c r="B194" s="13"/>
      <c r="C194" s="13"/>
      <c r="D194" s="13"/>
      <c r="E194" s="14"/>
      <c r="F194" s="14"/>
      <c r="G194" s="16">
        <f>IF(A194="","",N(E194)+N(F194))</f>
      </c>
      <c r="H194" s="16">
        <f>IF(OR(A194="",N(C194)=0),"",G194/C194)</f>
      </c>
      <c r="I194" s="16">
        <f>IF(A194="","",N(D194)*Settings!$B$11)</f>
      </c>
      <c r="J194" s="17">
        <f>IF(A194="","",MONTH(A194))</f>
      </c>
      <c r="K194" s="17">
        <f>IF(A194="","",YEAR(A194))</f>
      </c>
    </row>
    <row r="195" spans="1:11" x14ac:dyDescent="0.25">
      <c r="A195" s="15"/>
      <c r="B195" s="13"/>
      <c r="C195" s="13"/>
      <c r="D195" s="13"/>
      <c r="E195" s="14"/>
      <c r="F195" s="14"/>
      <c r="G195" s="16">
        <f>IF(A195="","",N(E195)+N(F195))</f>
      </c>
      <c r="H195" s="16">
        <f>IF(OR(A195="",N(C195)=0),"",G195/C195)</f>
      </c>
      <c r="I195" s="16">
        <f>IF(A195="","",N(D195)*Settings!$B$11)</f>
      </c>
      <c r="J195" s="17">
        <f>IF(A195="","",MONTH(A195))</f>
      </c>
      <c r="K195" s="17">
        <f>IF(A195="","",YEAR(A195))</f>
      </c>
    </row>
    <row r="196" spans="1:11" x14ac:dyDescent="0.25">
      <c r="A196" s="15"/>
      <c r="B196" s="13"/>
      <c r="C196" s="13"/>
      <c r="D196" s="13"/>
      <c r="E196" s="14"/>
      <c r="F196" s="14"/>
      <c r="G196" s="16">
        <f>IF(A196="","",N(E196)+N(F196))</f>
      </c>
      <c r="H196" s="16">
        <f>IF(OR(A196="",N(C196)=0),"",G196/C196)</f>
      </c>
      <c r="I196" s="16">
        <f>IF(A196="","",N(D196)*Settings!$B$11)</f>
      </c>
      <c r="J196" s="17">
        <f>IF(A196="","",MONTH(A196))</f>
      </c>
      <c r="K196" s="17">
        <f>IF(A196="","",YEAR(A196))</f>
      </c>
    </row>
    <row r="197" spans="1:11" x14ac:dyDescent="0.25">
      <c r="A197" s="15"/>
      <c r="B197" s="13"/>
      <c r="C197" s="13"/>
      <c r="D197" s="13"/>
      <c r="E197" s="14"/>
      <c r="F197" s="14"/>
      <c r="G197" s="16">
        <f>IF(A197="","",N(E197)+N(F197))</f>
      </c>
      <c r="H197" s="16">
        <f>IF(OR(A197="",N(C197)=0),"",G197/C197)</f>
      </c>
      <c r="I197" s="16">
        <f>IF(A197="","",N(D197)*Settings!$B$11)</f>
      </c>
      <c r="J197" s="17">
        <f>IF(A197="","",MONTH(A197))</f>
      </c>
      <c r="K197" s="17">
        <f>IF(A197="","",YEAR(A197))</f>
      </c>
    </row>
    <row r="198" spans="1:11" x14ac:dyDescent="0.25">
      <c r="A198" s="15"/>
      <c r="B198" s="13"/>
      <c r="C198" s="13"/>
      <c r="D198" s="13"/>
      <c r="E198" s="14"/>
      <c r="F198" s="14"/>
      <c r="G198" s="16">
        <f>IF(A198="","",N(E198)+N(F198))</f>
      </c>
      <c r="H198" s="16">
        <f>IF(OR(A198="",N(C198)=0),"",G198/C198)</f>
      </c>
      <c r="I198" s="16">
        <f>IF(A198="","",N(D198)*Settings!$B$11)</f>
      </c>
      <c r="J198" s="17">
        <f>IF(A198="","",MONTH(A198))</f>
      </c>
      <c r="K198" s="17">
        <f>IF(A198="","",YEAR(A198))</f>
      </c>
    </row>
    <row r="199" spans="1:11" x14ac:dyDescent="0.25">
      <c r="A199" s="15"/>
      <c r="B199" s="13"/>
      <c r="C199" s="13"/>
      <c r="D199" s="13"/>
      <c r="E199" s="14"/>
      <c r="F199" s="14"/>
      <c r="G199" s="16">
        <f>IF(A199="","",N(E199)+N(F199))</f>
      </c>
      <c r="H199" s="16">
        <f>IF(OR(A199="",N(C199)=0),"",G199/C199)</f>
      </c>
      <c r="I199" s="16">
        <f>IF(A199="","",N(D199)*Settings!$B$11)</f>
      </c>
      <c r="J199" s="17">
        <f>IF(A199="","",MONTH(A199))</f>
      </c>
      <c r="K199" s="17">
        <f>IF(A199="","",YEAR(A199))</f>
      </c>
    </row>
    <row r="200" spans="1:11" x14ac:dyDescent="0.25">
      <c r="A200" s="15"/>
      <c r="B200" s="13"/>
      <c r="C200" s="13"/>
      <c r="D200" s="13"/>
      <c r="E200" s="14"/>
      <c r="F200" s="14"/>
      <c r="G200" s="16">
        <f>IF(A200="","",N(E200)+N(F200))</f>
      </c>
      <c r="H200" s="16">
        <f>IF(OR(A200="",N(C200)=0),"",G200/C200)</f>
      </c>
      <c r="I200" s="16">
        <f>IF(A200="","",N(D200)*Settings!$B$11)</f>
      </c>
      <c r="J200" s="17">
        <f>IF(A200="","",MONTH(A200))</f>
      </c>
      <c r="K200" s="17">
        <f>IF(A200="","",YEAR(A200))</f>
      </c>
    </row>
    <row r="201" spans="1:11" x14ac:dyDescent="0.25">
      <c r="A201" s="15"/>
      <c r="B201" s="13"/>
      <c r="C201" s="13"/>
      <c r="D201" s="13"/>
      <c r="E201" s="14"/>
      <c r="F201" s="14"/>
      <c r="G201" s="16">
        <f>IF(A201="","",N(E201)+N(F201))</f>
      </c>
      <c r="H201" s="16">
        <f>IF(OR(A201="",N(C201)=0),"",G201/C201)</f>
      </c>
      <c r="I201" s="16">
        <f>IF(A201="","",N(D201)*Settings!$B$11)</f>
      </c>
      <c r="J201" s="17">
        <f>IF(A201="","",MONTH(A201))</f>
      </c>
      <c r="K201" s="17">
        <f>IF(A201="","",YEAR(A201))</f>
      </c>
    </row>
    <row r="202" spans="1:11" x14ac:dyDescent="0.25">
      <c r="A202" s="15"/>
      <c r="B202" s="13"/>
      <c r="C202" s="13"/>
      <c r="D202" s="13"/>
      <c r="E202" s="14"/>
      <c r="F202" s="14"/>
      <c r="G202" s="16">
        <f>IF(A202="","",N(E202)+N(F202))</f>
      </c>
      <c r="H202" s="16">
        <f>IF(OR(A202="",N(C202)=0),"",G202/C202)</f>
      </c>
      <c r="I202" s="16">
        <f>IF(A202="","",N(D202)*Settings!$B$11)</f>
      </c>
      <c r="J202" s="17">
        <f>IF(A202="","",MONTH(A202))</f>
      </c>
      <c r="K202" s="17">
        <f>IF(A202="","",YEAR(A202))</f>
      </c>
    </row>
    <row r="203" spans="1:11" x14ac:dyDescent="0.25">
      <c r="A203" s="15"/>
      <c r="B203" s="13"/>
      <c r="C203" s="13"/>
      <c r="D203" s="13"/>
      <c r="E203" s="14"/>
      <c r="F203" s="14"/>
      <c r="G203" s="16">
        <f>IF(A203="","",N(E203)+N(F203))</f>
      </c>
      <c r="H203" s="16">
        <f>IF(OR(A203="",N(C203)=0),"",G203/C203)</f>
      </c>
      <c r="I203" s="16">
        <f>IF(A203="","",N(D203)*Settings!$B$11)</f>
      </c>
      <c r="J203" s="17">
        <f>IF(A203="","",MONTH(A203))</f>
      </c>
      <c r="K203" s="17">
        <f>IF(A203="","",YEAR(A203))</f>
      </c>
    </row>
    <row r="204" spans="1:11" x14ac:dyDescent="0.25">
      <c r="A204" s="15"/>
      <c r="B204" s="13"/>
      <c r="C204" s="13"/>
      <c r="D204" s="13"/>
      <c r="E204" s="14"/>
      <c r="F204" s="14"/>
      <c r="G204" s="16">
        <f>IF(A204="","",N(E204)+N(F204))</f>
      </c>
      <c r="H204" s="16">
        <f>IF(OR(A204="",N(C204)=0),"",G204/C204)</f>
      </c>
      <c r="I204" s="16">
        <f>IF(A204="","",N(D204)*Settings!$B$11)</f>
      </c>
      <c r="J204" s="17">
        <f>IF(A204="","",MONTH(A204))</f>
      </c>
      <c r="K204" s="17">
        <f>IF(A204="","",YEAR(A204))</f>
      </c>
    </row>
    <row r="205" spans="1:11" x14ac:dyDescent="0.25">
      <c r="A205" s="15"/>
      <c r="B205" s="13"/>
      <c r="C205" s="13"/>
      <c r="D205" s="13"/>
      <c r="E205" s="14"/>
      <c r="F205" s="14"/>
      <c r="G205" s="16">
        <f>IF(A205="","",N(E205)+N(F205))</f>
      </c>
      <c r="H205" s="16">
        <f>IF(OR(A205="",N(C205)=0),"",G205/C205)</f>
      </c>
      <c r="I205" s="16">
        <f>IF(A205="","",N(D205)*Settings!$B$11)</f>
      </c>
      <c r="J205" s="17">
        <f>IF(A205="","",MONTH(A205))</f>
      </c>
      <c r="K205" s="17">
        <f>IF(A205="","",YEAR(A205))</f>
      </c>
    </row>
    <row r="206" spans="1:11" x14ac:dyDescent="0.25">
      <c r="A206" s="15"/>
      <c r="B206" s="13"/>
      <c r="C206" s="13"/>
      <c r="D206" s="13"/>
      <c r="E206" s="14"/>
      <c r="F206" s="14"/>
      <c r="G206" s="16">
        <f>IF(A206="","",N(E206)+N(F206))</f>
      </c>
      <c r="H206" s="16">
        <f>IF(OR(A206="",N(C206)=0),"",G206/C206)</f>
      </c>
      <c r="I206" s="16">
        <f>IF(A206="","",N(D206)*Settings!$B$11)</f>
      </c>
      <c r="J206" s="17">
        <f>IF(A206="","",MONTH(A206))</f>
      </c>
      <c r="K206" s="17">
        <f>IF(A206="","",YEAR(A206))</f>
      </c>
    </row>
    <row r="207" spans="1:11" x14ac:dyDescent="0.25">
      <c r="A207" s="15"/>
      <c r="B207" s="13"/>
      <c r="C207" s="13"/>
      <c r="D207" s="13"/>
      <c r="E207" s="14"/>
      <c r="F207" s="14"/>
      <c r="G207" s="16">
        <f>IF(A207="","",N(E207)+N(F207))</f>
      </c>
      <c r="H207" s="16">
        <f>IF(OR(A207="",N(C207)=0),"",G207/C207)</f>
      </c>
      <c r="I207" s="16">
        <f>IF(A207="","",N(D207)*Settings!$B$11)</f>
      </c>
      <c r="J207" s="17">
        <f>IF(A207="","",MONTH(A207))</f>
      </c>
      <c r="K207" s="17">
        <f>IF(A207="","",YEAR(A207))</f>
      </c>
    </row>
    <row r="208" spans="1:11" x14ac:dyDescent="0.25">
      <c r="A208" s="15"/>
      <c r="B208" s="13"/>
      <c r="C208" s="13"/>
      <c r="D208" s="13"/>
      <c r="E208" s="14"/>
      <c r="F208" s="14"/>
      <c r="G208" s="16">
        <f>IF(A208="","",N(E208)+N(F208))</f>
      </c>
      <c r="H208" s="16">
        <f>IF(OR(A208="",N(C208)=0),"",G208/C208)</f>
      </c>
      <c r="I208" s="16">
        <f>IF(A208="","",N(D208)*Settings!$B$11)</f>
      </c>
      <c r="J208" s="17">
        <f>IF(A208="","",MONTH(A208))</f>
      </c>
      <c r="K208" s="17">
        <f>IF(A208="","",YEAR(A208))</f>
      </c>
    </row>
    <row r="209" spans="1:11" x14ac:dyDescent="0.25">
      <c r="A209" s="15"/>
      <c r="B209" s="13"/>
      <c r="C209" s="13"/>
      <c r="D209" s="13"/>
      <c r="E209" s="14"/>
      <c r="F209" s="14"/>
      <c r="G209" s="16">
        <f>IF(A209="","",N(E209)+N(F209))</f>
      </c>
      <c r="H209" s="16">
        <f>IF(OR(A209="",N(C209)=0),"",G209/C209)</f>
      </c>
      <c r="I209" s="16">
        <f>IF(A209="","",N(D209)*Settings!$B$11)</f>
      </c>
      <c r="J209" s="17">
        <f>IF(A209="","",MONTH(A209))</f>
      </c>
      <c r="K209" s="17">
        <f>IF(A209="","",YEAR(A209))</f>
      </c>
    </row>
    <row r="210" spans="1:11" x14ac:dyDescent="0.25">
      <c r="A210" s="15"/>
      <c r="B210" s="13"/>
      <c r="C210" s="13"/>
      <c r="D210" s="13"/>
      <c r="E210" s="14"/>
      <c r="F210" s="14"/>
      <c r="G210" s="16">
        <f>IF(A210="","",N(E210)+N(F210))</f>
      </c>
      <c r="H210" s="16">
        <f>IF(OR(A210="",N(C210)=0),"",G210/C210)</f>
      </c>
      <c r="I210" s="16">
        <f>IF(A210="","",N(D210)*Settings!$B$11)</f>
      </c>
      <c r="J210" s="17">
        <f>IF(A210="","",MONTH(A210))</f>
      </c>
      <c r="K210" s="17">
        <f>IF(A210="","",YEAR(A210))</f>
      </c>
    </row>
    <row r="211" spans="1:11" x14ac:dyDescent="0.25">
      <c r="A211" s="15"/>
      <c r="B211" s="13"/>
      <c r="C211" s="13"/>
      <c r="D211" s="13"/>
      <c r="E211" s="14"/>
      <c r="F211" s="14"/>
      <c r="G211" s="16">
        <f>IF(A211="","",N(E211)+N(F211))</f>
      </c>
      <c r="H211" s="16">
        <f>IF(OR(A211="",N(C211)=0),"",G211/C211)</f>
      </c>
      <c r="I211" s="16">
        <f>IF(A211="","",N(D211)*Settings!$B$11)</f>
      </c>
      <c r="J211" s="17">
        <f>IF(A211="","",MONTH(A211))</f>
      </c>
      <c r="K211" s="17">
        <f>IF(A211="","",YEAR(A211))</f>
      </c>
    </row>
    <row r="212" spans="1:11" x14ac:dyDescent="0.25">
      <c r="A212" s="15"/>
      <c r="B212" s="13"/>
      <c r="C212" s="13"/>
      <c r="D212" s="13"/>
      <c r="E212" s="14"/>
      <c r="F212" s="14"/>
      <c r="G212" s="16">
        <f>IF(A212="","",N(E212)+N(F212))</f>
      </c>
      <c r="H212" s="16">
        <f>IF(OR(A212="",N(C212)=0),"",G212/C212)</f>
      </c>
      <c r="I212" s="16">
        <f>IF(A212="","",N(D212)*Settings!$B$11)</f>
      </c>
      <c r="J212" s="17">
        <f>IF(A212="","",MONTH(A212))</f>
      </c>
      <c r="K212" s="17">
        <f>IF(A212="","",YEAR(A212))</f>
      </c>
    </row>
    <row r="213" spans="1:11" x14ac:dyDescent="0.25">
      <c r="A213" s="15"/>
      <c r="B213" s="13"/>
      <c r="C213" s="13"/>
      <c r="D213" s="13"/>
      <c r="E213" s="14"/>
      <c r="F213" s="14"/>
      <c r="G213" s="16">
        <f>IF(A213="","",N(E213)+N(F213))</f>
      </c>
      <c r="H213" s="16">
        <f>IF(OR(A213="",N(C213)=0),"",G213/C213)</f>
      </c>
      <c r="I213" s="16">
        <f>IF(A213="","",N(D213)*Settings!$B$11)</f>
      </c>
      <c r="J213" s="17">
        <f>IF(A213="","",MONTH(A213))</f>
      </c>
      <c r="K213" s="17">
        <f>IF(A213="","",YEAR(A213))</f>
      </c>
    </row>
    <row r="214" spans="1:11" x14ac:dyDescent="0.25">
      <c r="A214" s="15"/>
      <c r="B214" s="13"/>
      <c r="C214" s="13"/>
      <c r="D214" s="13"/>
      <c r="E214" s="14"/>
      <c r="F214" s="14"/>
      <c r="G214" s="16">
        <f>IF(A214="","",N(E214)+N(F214))</f>
      </c>
      <c r="H214" s="16">
        <f>IF(OR(A214="",N(C214)=0),"",G214/C214)</f>
      </c>
      <c r="I214" s="16">
        <f>IF(A214="","",N(D214)*Settings!$B$11)</f>
      </c>
      <c r="J214" s="17">
        <f>IF(A214="","",MONTH(A214))</f>
      </c>
      <c r="K214" s="17">
        <f>IF(A214="","",YEAR(A214))</f>
      </c>
    </row>
    <row r="215" spans="1:11" x14ac:dyDescent="0.25">
      <c r="A215" s="15"/>
      <c r="B215" s="13"/>
      <c r="C215" s="13"/>
      <c r="D215" s="13"/>
      <c r="E215" s="14"/>
      <c r="F215" s="14"/>
      <c r="G215" s="16">
        <f>IF(A215="","",N(E215)+N(F215))</f>
      </c>
      <c r="H215" s="16">
        <f>IF(OR(A215="",N(C215)=0),"",G215/C215)</f>
      </c>
      <c r="I215" s="16">
        <f>IF(A215="","",N(D215)*Settings!$B$11)</f>
      </c>
      <c r="J215" s="17">
        <f>IF(A215="","",MONTH(A215))</f>
      </c>
      <c r="K215" s="17">
        <f>IF(A215="","",YEAR(A215))</f>
      </c>
    </row>
    <row r="216" spans="1:11" x14ac:dyDescent="0.25">
      <c r="A216" s="15"/>
      <c r="B216" s="13"/>
      <c r="C216" s="13"/>
      <c r="D216" s="13"/>
      <c r="E216" s="14"/>
      <c r="F216" s="14"/>
      <c r="G216" s="16">
        <f>IF(A216="","",N(E216)+N(F216))</f>
      </c>
      <c r="H216" s="16">
        <f>IF(OR(A216="",N(C216)=0),"",G216/C216)</f>
      </c>
      <c r="I216" s="16">
        <f>IF(A216="","",N(D216)*Settings!$B$11)</f>
      </c>
      <c r="J216" s="17">
        <f>IF(A216="","",MONTH(A216))</f>
      </c>
      <c r="K216" s="17">
        <f>IF(A216="","",YEAR(A216))</f>
      </c>
    </row>
    <row r="217" spans="1:11" x14ac:dyDescent="0.25">
      <c r="A217" s="15"/>
      <c r="B217" s="13"/>
      <c r="C217" s="13"/>
      <c r="D217" s="13"/>
      <c r="E217" s="14"/>
      <c r="F217" s="14"/>
      <c r="G217" s="16">
        <f>IF(A217="","",N(E217)+N(F217))</f>
      </c>
      <c r="H217" s="16">
        <f>IF(OR(A217="",N(C217)=0),"",G217/C217)</f>
      </c>
      <c r="I217" s="16">
        <f>IF(A217="","",N(D217)*Settings!$B$11)</f>
      </c>
      <c r="J217" s="17">
        <f>IF(A217="","",MONTH(A217))</f>
      </c>
      <c r="K217" s="17">
        <f>IF(A217="","",YEAR(A217))</f>
      </c>
    </row>
    <row r="218" spans="1:11" x14ac:dyDescent="0.25">
      <c r="A218" s="15"/>
      <c r="B218" s="13"/>
      <c r="C218" s="13"/>
      <c r="D218" s="13"/>
      <c r="E218" s="14"/>
      <c r="F218" s="14"/>
      <c r="G218" s="16">
        <f>IF(A218="","",N(E218)+N(F218))</f>
      </c>
      <c r="H218" s="16">
        <f>IF(OR(A218="",N(C218)=0),"",G218/C218)</f>
      </c>
      <c r="I218" s="16">
        <f>IF(A218="","",N(D218)*Settings!$B$11)</f>
      </c>
      <c r="J218" s="17">
        <f>IF(A218="","",MONTH(A218))</f>
      </c>
      <c r="K218" s="17">
        <f>IF(A218="","",YEAR(A218))</f>
      </c>
    </row>
    <row r="219" spans="1:11" x14ac:dyDescent="0.25">
      <c r="A219" s="15"/>
      <c r="B219" s="13"/>
      <c r="C219" s="13"/>
      <c r="D219" s="13"/>
      <c r="E219" s="14"/>
      <c r="F219" s="14"/>
      <c r="G219" s="16">
        <f>IF(A219="","",N(E219)+N(F219))</f>
      </c>
      <c r="H219" s="16">
        <f>IF(OR(A219="",N(C219)=0),"",G219/C219)</f>
      </c>
      <c r="I219" s="16">
        <f>IF(A219="","",N(D219)*Settings!$B$11)</f>
      </c>
      <c r="J219" s="17">
        <f>IF(A219="","",MONTH(A219))</f>
      </c>
      <c r="K219" s="17">
        <f>IF(A219="","",YEAR(A219))</f>
      </c>
    </row>
    <row r="220" spans="1:11" x14ac:dyDescent="0.25">
      <c r="A220" s="15"/>
      <c r="B220" s="13"/>
      <c r="C220" s="13"/>
      <c r="D220" s="13"/>
      <c r="E220" s="14"/>
      <c r="F220" s="14"/>
      <c r="G220" s="16">
        <f>IF(A220="","",N(E220)+N(F220))</f>
      </c>
      <c r="H220" s="16">
        <f>IF(OR(A220="",N(C220)=0),"",G220/C220)</f>
      </c>
      <c r="I220" s="16">
        <f>IF(A220="","",N(D220)*Settings!$B$11)</f>
      </c>
      <c r="J220" s="17">
        <f>IF(A220="","",MONTH(A220))</f>
      </c>
      <c r="K220" s="17">
        <f>IF(A220="","",YEAR(A220))</f>
      </c>
    </row>
    <row r="221" spans="1:11" x14ac:dyDescent="0.25">
      <c r="A221" s="15"/>
      <c r="B221" s="13"/>
      <c r="C221" s="13"/>
      <c r="D221" s="13"/>
      <c r="E221" s="14"/>
      <c r="F221" s="14"/>
      <c r="G221" s="16">
        <f>IF(A221="","",N(E221)+N(F221))</f>
      </c>
      <c r="H221" s="16">
        <f>IF(OR(A221="",N(C221)=0),"",G221/C221)</f>
      </c>
      <c r="I221" s="16">
        <f>IF(A221="","",N(D221)*Settings!$B$11)</f>
      </c>
      <c r="J221" s="17">
        <f>IF(A221="","",MONTH(A221))</f>
      </c>
      <c r="K221" s="17">
        <f>IF(A221="","",YEAR(A221))</f>
      </c>
    </row>
    <row r="222" spans="1:11" x14ac:dyDescent="0.25">
      <c r="A222" s="15"/>
      <c r="B222" s="13"/>
      <c r="C222" s="13"/>
      <c r="D222" s="13"/>
      <c r="E222" s="14"/>
      <c r="F222" s="14"/>
      <c r="G222" s="16">
        <f>IF(A222="","",N(E222)+N(F222))</f>
      </c>
      <c r="H222" s="16">
        <f>IF(OR(A222="",N(C222)=0),"",G222/C222)</f>
      </c>
      <c r="I222" s="16">
        <f>IF(A222="","",N(D222)*Settings!$B$11)</f>
      </c>
      <c r="J222" s="17">
        <f>IF(A222="","",MONTH(A222))</f>
      </c>
      <c r="K222" s="17">
        <f>IF(A222="","",YEAR(A222))</f>
      </c>
    </row>
    <row r="223" spans="1:11" x14ac:dyDescent="0.25">
      <c r="A223" s="15"/>
      <c r="B223" s="13"/>
      <c r="C223" s="13"/>
      <c r="D223" s="13"/>
      <c r="E223" s="14"/>
      <c r="F223" s="14"/>
      <c r="G223" s="16">
        <f>IF(A223="","",N(E223)+N(F223))</f>
      </c>
      <c r="H223" s="16">
        <f>IF(OR(A223="",N(C223)=0),"",G223/C223)</f>
      </c>
      <c r="I223" s="16">
        <f>IF(A223="","",N(D223)*Settings!$B$11)</f>
      </c>
      <c r="J223" s="17">
        <f>IF(A223="","",MONTH(A223))</f>
      </c>
      <c r="K223" s="17">
        <f>IF(A223="","",YEAR(A223))</f>
      </c>
    </row>
    <row r="224" spans="1:11" x14ac:dyDescent="0.25">
      <c r="A224" s="15"/>
      <c r="B224" s="13"/>
      <c r="C224" s="13"/>
      <c r="D224" s="13"/>
      <c r="E224" s="14"/>
      <c r="F224" s="14"/>
      <c r="G224" s="16">
        <f>IF(A224="","",N(E224)+N(F224))</f>
      </c>
      <c r="H224" s="16">
        <f>IF(OR(A224="",N(C224)=0),"",G224/C224)</f>
      </c>
      <c r="I224" s="16">
        <f>IF(A224="","",N(D224)*Settings!$B$11)</f>
      </c>
      <c r="J224" s="17">
        <f>IF(A224="","",MONTH(A224))</f>
      </c>
      <c r="K224" s="17">
        <f>IF(A224="","",YEAR(A224))</f>
      </c>
    </row>
    <row r="225" spans="1:11" x14ac:dyDescent="0.25">
      <c r="A225" s="15"/>
      <c r="B225" s="13"/>
      <c r="C225" s="13"/>
      <c r="D225" s="13"/>
      <c r="E225" s="14"/>
      <c r="F225" s="14"/>
      <c r="G225" s="16">
        <f>IF(A225="","",N(E225)+N(F225))</f>
      </c>
      <c r="H225" s="16">
        <f>IF(OR(A225="",N(C225)=0),"",G225/C225)</f>
      </c>
      <c r="I225" s="16">
        <f>IF(A225="","",N(D225)*Settings!$B$11)</f>
      </c>
      <c r="J225" s="17">
        <f>IF(A225="","",MONTH(A225))</f>
      </c>
      <c r="K225" s="17">
        <f>IF(A225="","",YEAR(A225))</f>
      </c>
    </row>
    <row r="226" spans="1:11" x14ac:dyDescent="0.25">
      <c r="A226" s="15"/>
      <c r="B226" s="13"/>
      <c r="C226" s="13"/>
      <c r="D226" s="13"/>
      <c r="E226" s="14"/>
      <c r="F226" s="14"/>
      <c r="G226" s="16">
        <f>IF(A226="","",N(E226)+N(F226))</f>
      </c>
      <c r="H226" s="16">
        <f>IF(OR(A226="",N(C226)=0),"",G226/C226)</f>
      </c>
      <c r="I226" s="16">
        <f>IF(A226="","",N(D226)*Settings!$B$11)</f>
      </c>
      <c r="J226" s="17">
        <f>IF(A226="","",MONTH(A226))</f>
      </c>
      <c r="K226" s="17">
        <f>IF(A226="","",YEAR(A226))</f>
      </c>
    </row>
    <row r="227" spans="1:11" x14ac:dyDescent="0.25">
      <c r="A227" s="15"/>
      <c r="B227" s="13"/>
      <c r="C227" s="13"/>
      <c r="D227" s="13"/>
      <c r="E227" s="14"/>
      <c r="F227" s="14"/>
      <c r="G227" s="16">
        <f>IF(A227="","",N(E227)+N(F227))</f>
      </c>
      <c r="H227" s="16">
        <f>IF(OR(A227="",N(C227)=0),"",G227/C227)</f>
      </c>
      <c r="I227" s="16">
        <f>IF(A227="","",N(D227)*Settings!$B$11)</f>
      </c>
      <c r="J227" s="17">
        <f>IF(A227="","",MONTH(A227))</f>
      </c>
      <c r="K227" s="17">
        <f>IF(A227="","",YEAR(A227))</f>
      </c>
    </row>
    <row r="228" spans="1:11" x14ac:dyDescent="0.25">
      <c r="A228" s="15"/>
      <c r="B228" s="13"/>
      <c r="C228" s="13"/>
      <c r="D228" s="13"/>
      <c r="E228" s="14"/>
      <c r="F228" s="14"/>
      <c r="G228" s="16">
        <f>IF(A228="","",N(E228)+N(F228))</f>
      </c>
      <c r="H228" s="16">
        <f>IF(OR(A228="",N(C228)=0),"",G228/C228)</f>
      </c>
      <c r="I228" s="16">
        <f>IF(A228="","",N(D228)*Settings!$B$11)</f>
      </c>
      <c r="J228" s="17">
        <f>IF(A228="","",MONTH(A228))</f>
      </c>
      <c r="K228" s="17">
        <f>IF(A228="","",YEAR(A228))</f>
      </c>
    </row>
    <row r="229" spans="1:11" x14ac:dyDescent="0.25">
      <c r="A229" s="15"/>
      <c r="B229" s="13"/>
      <c r="C229" s="13"/>
      <c r="D229" s="13"/>
      <c r="E229" s="14"/>
      <c r="F229" s="14"/>
      <c r="G229" s="16">
        <f>IF(A229="","",N(E229)+N(F229))</f>
      </c>
      <c r="H229" s="16">
        <f>IF(OR(A229="",N(C229)=0),"",G229/C229)</f>
      </c>
      <c r="I229" s="16">
        <f>IF(A229="","",N(D229)*Settings!$B$11)</f>
      </c>
      <c r="J229" s="17">
        <f>IF(A229="","",MONTH(A229))</f>
      </c>
      <c r="K229" s="17">
        <f>IF(A229="","",YEAR(A229))</f>
      </c>
    </row>
    <row r="230" spans="1:11" x14ac:dyDescent="0.25">
      <c r="A230" s="15"/>
      <c r="B230" s="13"/>
      <c r="C230" s="13"/>
      <c r="D230" s="13"/>
      <c r="E230" s="14"/>
      <c r="F230" s="14"/>
      <c r="G230" s="16">
        <f>IF(A230="","",N(E230)+N(F230))</f>
      </c>
      <c r="H230" s="16">
        <f>IF(OR(A230="",N(C230)=0),"",G230/C230)</f>
      </c>
      <c r="I230" s="16">
        <f>IF(A230="","",N(D230)*Settings!$B$11)</f>
      </c>
      <c r="J230" s="17">
        <f>IF(A230="","",MONTH(A230))</f>
      </c>
      <c r="K230" s="17">
        <f>IF(A230="","",YEAR(A230))</f>
      </c>
    </row>
    <row r="231" spans="1:11" x14ac:dyDescent="0.25">
      <c r="A231" s="15"/>
      <c r="B231" s="13"/>
      <c r="C231" s="13"/>
      <c r="D231" s="13"/>
      <c r="E231" s="14"/>
      <c r="F231" s="14"/>
      <c r="G231" s="16">
        <f>IF(A231="","",N(E231)+N(F231))</f>
      </c>
      <c r="H231" s="16">
        <f>IF(OR(A231="",N(C231)=0),"",G231/C231)</f>
      </c>
      <c r="I231" s="16">
        <f>IF(A231="","",N(D231)*Settings!$B$11)</f>
      </c>
      <c r="J231" s="17">
        <f>IF(A231="","",MONTH(A231))</f>
      </c>
      <c r="K231" s="17">
        <f>IF(A231="","",YEAR(A231))</f>
      </c>
    </row>
    <row r="232" spans="1:11" x14ac:dyDescent="0.25">
      <c r="A232" s="15"/>
      <c r="B232" s="13"/>
      <c r="C232" s="13"/>
      <c r="D232" s="13"/>
      <c r="E232" s="14"/>
      <c r="F232" s="14"/>
      <c r="G232" s="16">
        <f>IF(A232="","",N(E232)+N(F232))</f>
      </c>
      <c r="H232" s="16">
        <f>IF(OR(A232="",N(C232)=0),"",G232/C232)</f>
      </c>
      <c r="I232" s="16">
        <f>IF(A232="","",N(D232)*Settings!$B$11)</f>
      </c>
      <c r="J232" s="17">
        <f>IF(A232="","",MONTH(A232))</f>
      </c>
      <c r="K232" s="17">
        <f>IF(A232="","",YEAR(A232))</f>
      </c>
    </row>
    <row r="233" spans="1:11" x14ac:dyDescent="0.25">
      <c r="A233" s="15"/>
      <c r="B233" s="13"/>
      <c r="C233" s="13"/>
      <c r="D233" s="13"/>
      <c r="E233" s="14"/>
      <c r="F233" s="14"/>
      <c r="G233" s="16">
        <f>IF(A233="","",N(E233)+N(F233))</f>
      </c>
      <c r="H233" s="16">
        <f>IF(OR(A233="",N(C233)=0),"",G233/C233)</f>
      </c>
      <c r="I233" s="16">
        <f>IF(A233="","",N(D233)*Settings!$B$11)</f>
      </c>
      <c r="J233" s="17">
        <f>IF(A233="","",MONTH(A233))</f>
      </c>
      <c r="K233" s="17">
        <f>IF(A233="","",YEAR(A233))</f>
      </c>
    </row>
    <row r="234" spans="1:11" x14ac:dyDescent="0.25">
      <c r="A234" s="15"/>
      <c r="B234" s="13"/>
      <c r="C234" s="13"/>
      <c r="D234" s="13"/>
      <c r="E234" s="14"/>
      <c r="F234" s="14"/>
      <c r="G234" s="16">
        <f>IF(A234="","",N(E234)+N(F234))</f>
      </c>
      <c r="H234" s="16">
        <f>IF(OR(A234="",N(C234)=0),"",G234/C234)</f>
      </c>
      <c r="I234" s="16">
        <f>IF(A234="","",N(D234)*Settings!$B$11)</f>
      </c>
      <c r="J234" s="17">
        <f>IF(A234="","",MONTH(A234))</f>
      </c>
      <c r="K234" s="17">
        <f>IF(A234="","",YEAR(A234))</f>
      </c>
    </row>
    <row r="235" spans="1:11" x14ac:dyDescent="0.25">
      <c r="A235" s="15"/>
      <c r="B235" s="13"/>
      <c r="C235" s="13"/>
      <c r="D235" s="13"/>
      <c r="E235" s="14"/>
      <c r="F235" s="14"/>
      <c r="G235" s="16">
        <f>IF(A235="","",N(E235)+N(F235))</f>
      </c>
      <c r="H235" s="16">
        <f>IF(OR(A235="",N(C235)=0),"",G235/C235)</f>
      </c>
      <c r="I235" s="16">
        <f>IF(A235="","",N(D235)*Settings!$B$11)</f>
      </c>
      <c r="J235" s="17">
        <f>IF(A235="","",MONTH(A235))</f>
      </c>
      <c r="K235" s="17">
        <f>IF(A235="","",YEAR(A235))</f>
      </c>
    </row>
    <row r="236" spans="1:11" x14ac:dyDescent="0.25">
      <c r="A236" s="15"/>
      <c r="B236" s="13"/>
      <c r="C236" s="13"/>
      <c r="D236" s="13"/>
      <c r="E236" s="14"/>
      <c r="F236" s="14"/>
      <c r="G236" s="16">
        <f>IF(A236="","",N(E236)+N(F236))</f>
      </c>
      <c r="H236" s="16">
        <f>IF(OR(A236="",N(C236)=0),"",G236/C236)</f>
      </c>
      <c r="I236" s="16">
        <f>IF(A236="","",N(D236)*Settings!$B$11)</f>
      </c>
      <c r="J236" s="17">
        <f>IF(A236="","",MONTH(A236))</f>
      </c>
      <c r="K236" s="17">
        <f>IF(A236="","",YEAR(A236))</f>
      </c>
    </row>
    <row r="237" spans="1:11" x14ac:dyDescent="0.25">
      <c r="A237" s="15"/>
      <c r="B237" s="13"/>
      <c r="C237" s="13"/>
      <c r="D237" s="13"/>
      <c r="E237" s="14"/>
      <c r="F237" s="14"/>
      <c r="G237" s="16">
        <f>IF(A237="","",N(E237)+N(F237))</f>
      </c>
      <c r="H237" s="16">
        <f>IF(OR(A237="",N(C237)=0),"",G237/C237)</f>
      </c>
      <c r="I237" s="16">
        <f>IF(A237="","",N(D237)*Settings!$B$11)</f>
      </c>
      <c r="J237" s="17">
        <f>IF(A237="","",MONTH(A237))</f>
      </c>
      <c r="K237" s="17">
        <f>IF(A237="","",YEAR(A237))</f>
      </c>
    </row>
    <row r="238" spans="1:11" x14ac:dyDescent="0.25">
      <c r="A238" s="15"/>
      <c r="B238" s="13"/>
      <c r="C238" s="13"/>
      <c r="D238" s="13"/>
      <c r="E238" s="14"/>
      <c r="F238" s="14"/>
      <c r="G238" s="16">
        <f>IF(A238="","",N(E238)+N(F238))</f>
      </c>
      <c r="H238" s="16">
        <f>IF(OR(A238="",N(C238)=0),"",G238/C238)</f>
      </c>
      <c r="I238" s="16">
        <f>IF(A238="","",N(D238)*Settings!$B$11)</f>
      </c>
      <c r="J238" s="17">
        <f>IF(A238="","",MONTH(A238))</f>
      </c>
      <c r="K238" s="17">
        <f>IF(A238="","",YEAR(A238))</f>
      </c>
    </row>
    <row r="239" spans="1:11" x14ac:dyDescent="0.25">
      <c r="A239" s="15"/>
      <c r="B239" s="13"/>
      <c r="C239" s="13"/>
      <c r="D239" s="13"/>
      <c r="E239" s="14"/>
      <c r="F239" s="14"/>
      <c r="G239" s="16">
        <f>IF(A239="","",N(E239)+N(F239))</f>
      </c>
      <c r="H239" s="16">
        <f>IF(OR(A239="",N(C239)=0),"",G239/C239)</f>
      </c>
      <c r="I239" s="16">
        <f>IF(A239="","",N(D239)*Settings!$B$11)</f>
      </c>
      <c r="J239" s="17">
        <f>IF(A239="","",MONTH(A239))</f>
      </c>
      <c r="K239" s="17">
        <f>IF(A239="","",YEAR(A239))</f>
      </c>
    </row>
    <row r="240" spans="1:11" x14ac:dyDescent="0.25">
      <c r="A240" s="15"/>
      <c r="B240" s="13"/>
      <c r="C240" s="13"/>
      <c r="D240" s="13"/>
      <c r="E240" s="14"/>
      <c r="F240" s="14"/>
      <c r="G240" s="16">
        <f>IF(A240="","",N(E240)+N(F240))</f>
      </c>
      <c r="H240" s="16">
        <f>IF(OR(A240="",N(C240)=0),"",G240/C240)</f>
      </c>
      <c r="I240" s="16">
        <f>IF(A240="","",N(D240)*Settings!$B$11)</f>
      </c>
      <c r="J240" s="17">
        <f>IF(A240="","",MONTH(A240))</f>
      </c>
      <c r="K240" s="17">
        <f>IF(A240="","",YEAR(A240))</f>
      </c>
    </row>
    <row r="241" spans="1:11" x14ac:dyDescent="0.25">
      <c r="A241" s="15"/>
      <c r="B241" s="13"/>
      <c r="C241" s="13"/>
      <c r="D241" s="13"/>
      <c r="E241" s="14"/>
      <c r="F241" s="14"/>
      <c r="G241" s="16">
        <f>IF(A241="","",N(E241)+N(F241))</f>
      </c>
      <c r="H241" s="16">
        <f>IF(OR(A241="",N(C241)=0),"",G241/C241)</f>
      </c>
      <c r="I241" s="16">
        <f>IF(A241="","",N(D241)*Settings!$B$11)</f>
      </c>
      <c r="J241" s="17">
        <f>IF(A241="","",MONTH(A241))</f>
      </c>
      <c r="K241" s="17">
        <f>IF(A241="","",YEAR(A241))</f>
      </c>
    </row>
    <row r="242" spans="1:11" x14ac:dyDescent="0.25">
      <c r="A242" s="15"/>
      <c r="B242" s="13"/>
      <c r="C242" s="13"/>
      <c r="D242" s="13"/>
      <c r="E242" s="14"/>
      <c r="F242" s="14"/>
      <c r="G242" s="16">
        <f>IF(A242="","",N(E242)+N(F242))</f>
      </c>
      <c r="H242" s="16">
        <f>IF(OR(A242="",N(C242)=0),"",G242/C242)</f>
      </c>
      <c r="I242" s="16">
        <f>IF(A242="","",N(D242)*Settings!$B$11)</f>
      </c>
      <c r="J242" s="17">
        <f>IF(A242="","",MONTH(A242))</f>
      </c>
      <c r="K242" s="17">
        <f>IF(A242="","",YEAR(A242))</f>
      </c>
    </row>
    <row r="243" spans="1:11" x14ac:dyDescent="0.25">
      <c r="A243" s="15"/>
      <c r="B243" s="13"/>
      <c r="C243" s="13"/>
      <c r="D243" s="13"/>
      <c r="E243" s="14"/>
      <c r="F243" s="14"/>
      <c r="G243" s="16">
        <f>IF(A243="","",N(E243)+N(F243))</f>
      </c>
      <c r="H243" s="16">
        <f>IF(OR(A243="",N(C243)=0),"",G243/C243)</f>
      </c>
      <c r="I243" s="16">
        <f>IF(A243="","",N(D243)*Settings!$B$11)</f>
      </c>
      <c r="J243" s="17">
        <f>IF(A243="","",MONTH(A243))</f>
      </c>
      <c r="K243" s="17">
        <f>IF(A243="","",YEAR(A243))</f>
      </c>
    </row>
    <row r="244" spans="1:11" x14ac:dyDescent="0.25">
      <c r="A244" s="15"/>
      <c r="B244" s="13"/>
      <c r="C244" s="13"/>
      <c r="D244" s="13"/>
      <c r="E244" s="14"/>
      <c r="F244" s="14"/>
      <c r="G244" s="16">
        <f>IF(A244="","",N(E244)+N(F244))</f>
      </c>
      <c r="H244" s="16">
        <f>IF(OR(A244="",N(C244)=0),"",G244/C244)</f>
      </c>
      <c r="I244" s="16">
        <f>IF(A244="","",N(D244)*Settings!$B$11)</f>
      </c>
      <c r="J244" s="17">
        <f>IF(A244="","",MONTH(A244))</f>
      </c>
      <c r="K244" s="17">
        <f>IF(A244="","",YEAR(A244))</f>
      </c>
    </row>
    <row r="245" spans="1:11" x14ac:dyDescent="0.25">
      <c r="A245" s="15"/>
      <c r="B245" s="13"/>
      <c r="C245" s="13"/>
      <c r="D245" s="13"/>
      <c r="E245" s="14"/>
      <c r="F245" s="14"/>
      <c r="G245" s="16">
        <f>IF(A245="","",N(E245)+N(F245))</f>
      </c>
      <c r="H245" s="16">
        <f>IF(OR(A245="",N(C245)=0),"",G245/C245)</f>
      </c>
      <c r="I245" s="16">
        <f>IF(A245="","",N(D245)*Settings!$B$11)</f>
      </c>
      <c r="J245" s="17">
        <f>IF(A245="","",MONTH(A245))</f>
      </c>
      <c r="K245" s="17">
        <f>IF(A245="","",YEAR(A245))</f>
      </c>
    </row>
    <row r="246" spans="1:11" x14ac:dyDescent="0.25">
      <c r="A246" s="15"/>
      <c r="B246" s="13"/>
      <c r="C246" s="13"/>
      <c r="D246" s="13"/>
      <c r="E246" s="14"/>
      <c r="F246" s="14"/>
      <c r="G246" s="16">
        <f>IF(A246="","",N(E246)+N(F246))</f>
      </c>
      <c r="H246" s="16">
        <f>IF(OR(A246="",N(C246)=0),"",G246/C246)</f>
      </c>
      <c r="I246" s="16">
        <f>IF(A246="","",N(D246)*Settings!$B$11)</f>
      </c>
      <c r="J246" s="17">
        <f>IF(A246="","",MONTH(A246))</f>
      </c>
      <c r="K246" s="17">
        <f>IF(A246="","",YEAR(A246))</f>
      </c>
    </row>
    <row r="247" spans="1:11" x14ac:dyDescent="0.25">
      <c r="A247" s="15"/>
      <c r="B247" s="13"/>
      <c r="C247" s="13"/>
      <c r="D247" s="13"/>
      <c r="E247" s="14"/>
      <c r="F247" s="14"/>
      <c r="G247" s="16">
        <f>IF(A247="","",N(E247)+N(F247))</f>
      </c>
      <c r="H247" s="16">
        <f>IF(OR(A247="",N(C247)=0),"",G247/C247)</f>
      </c>
      <c r="I247" s="16">
        <f>IF(A247="","",N(D247)*Settings!$B$11)</f>
      </c>
      <c r="J247" s="17">
        <f>IF(A247="","",MONTH(A247))</f>
      </c>
      <c r="K247" s="17">
        <f>IF(A247="","",YEAR(A247))</f>
      </c>
    </row>
    <row r="248" spans="1:11" x14ac:dyDescent="0.25">
      <c r="A248" s="15"/>
      <c r="B248" s="13"/>
      <c r="C248" s="13"/>
      <c r="D248" s="13"/>
      <c r="E248" s="14"/>
      <c r="F248" s="14"/>
      <c r="G248" s="16">
        <f>IF(A248="","",N(E248)+N(F248))</f>
      </c>
      <c r="H248" s="16">
        <f>IF(OR(A248="",N(C248)=0),"",G248/C248)</f>
      </c>
      <c r="I248" s="16">
        <f>IF(A248="","",N(D248)*Settings!$B$11)</f>
      </c>
      <c r="J248" s="17">
        <f>IF(A248="","",MONTH(A248))</f>
      </c>
      <c r="K248" s="17">
        <f>IF(A248="","",YEAR(A248))</f>
      </c>
    </row>
    <row r="249" spans="1:11" x14ac:dyDescent="0.25">
      <c r="A249" s="15"/>
      <c r="B249" s="13"/>
      <c r="C249" s="13"/>
      <c r="D249" s="13"/>
      <c r="E249" s="14"/>
      <c r="F249" s="14"/>
      <c r="G249" s="16">
        <f>IF(A249="","",N(E249)+N(F249))</f>
      </c>
      <c r="H249" s="16">
        <f>IF(OR(A249="",N(C249)=0),"",G249/C249)</f>
      </c>
      <c r="I249" s="16">
        <f>IF(A249="","",N(D249)*Settings!$B$11)</f>
      </c>
      <c r="J249" s="17">
        <f>IF(A249="","",MONTH(A249))</f>
      </c>
      <c r="K249" s="17">
        <f>IF(A249="","",YEAR(A249))</f>
      </c>
    </row>
    <row r="250" spans="1:11" x14ac:dyDescent="0.25">
      <c r="A250" s="15"/>
      <c r="B250" s="13"/>
      <c r="C250" s="13"/>
      <c r="D250" s="13"/>
      <c r="E250" s="14"/>
      <c r="F250" s="14"/>
      <c r="G250" s="16">
        <f>IF(A250="","",N(E250)+N(F250))</f>
      </c>
      <c r="H250" s="16">
        <f>IF(OR(A250="",N(C250)=0),"",G250/C250)</f>
      </c>
      <c r="I250" s="16">
        <f>IF(A250="","",N(D250)*Settings!$B$11)</f>
      </c>
      <c r="J250" s="17">
        <f>IF(A250="","",MONTH(A250))</f>
      </c>
      <c r="K250" s="17">
        <f>IF(A250="","",YEAR(A250))</f>
      </c>
    </row>
    <row r="251" spans="1:11" x14ac:dyDescent="0.25">
      <c r="A251" s="15"/>
      <c r="B251" s="13"/>
      <c r="C251" s="13"/>
      <c r="D251" s="13"/>
      <c r="E251" s="14"/>
      <c r="F251" s="14"/>
      <c r="G251" s="16">
        <f>IF(A251="","",N(E251)+N(F251))</f>
      </c>
      <c r="H251" s="16">
        <f>IF(OR(A251="",N(C251)=0),"",G251/C251)</f>
      </c>
      <c r="I251" s="16">
        <f>IF(A251="","",N(D251)*Settings!$B$11)</f>
      </c>
      <c r="J251" s="17">
        <f>IF(A251="","",MONTH(A251))</f>
      </c>
      <c r="K251" s="17">
        <f>IF(A251="","",YEAR(A251))</f>
      </c>
    </row>
    <row r="252" spans="1:11" x14ac:dyDescent="0.25">
      <c r="A252" s="15"/>
      <c r="B252" s="13"/>
      <c r="C252" s="13"/>
      <c r="D252" s="13"/>
      <c r="E252" s="14"/>
      <c r="F252" s="14"/>
      <c r="G252" s="16">
        <f>IF(A252="","",N(E252)+N(F252))</f>
      </c>
      <c r="H252" s="16">
        <f>IF(OR(A252="",N(C252)=0),"",G252/C252)</f>
      </c>
      <c r="I252" s="16">
        <f>IF(A252="","",N(D252)*Settings!$B$11)</f>
      </c>
      <c r="J252" s="17">
        <f>IF(A252="","",MONTH(A252))</f>
      </c>
      <c r="K252" s="17">
        <f>IF(A252="","",YEAR(A252))</f>
      </c>
    </row>
    <row r="253" spans="1:11" x14ac:dyDescent="0.25">
      <c r="A253" s="15"/>
      <c r="B253" s="13"/>
      <c r="C253" s="13"/>
      <c r="D253" s="13"/>
      <c r="E253" s="14"/>
      <c r="F253" s="14"/>
      <c r="G253" s="16">
        <f>IF(A253="","",N(E253)+N(F253))</f>
      </c>
      <c r="H253" s="16">
        <f>IF(OR(A253="",N(C253)=0),"",G253/C253)</f>
      </c>
      <c r="I253" s="16">
        <f>IF(A253="","",N(D253)*Settings!$B$11)</f>
      </c>
      <c r="J253" s="17">
        <f>IF(A253="","",MONTH(A253))</f>
      </c>
      <c r="K253" s="17">
        <f>IF(A253="","",YEAR(A253))</f>
      </c>
    </row>
    <row r="254" spans="1:11" x14ac:dyDescent="0.25">
      <c r="A254" s="15"/>
      <c r="B254" s="13"/>
      <c r="C254" s="13"/>
      <c r="D254" s="13"/>
      <c r="E254" s="14"/>
      <c r="F254" s="14"/>
      <c r="G254" s="16">
        <f>IF(A254="","",N(E254)+N(F254))</f>
      </c>
      <c r="H254" s="16">
        <f>IF(OR(A254="",N(C254)=0),"",G254/C254)</f>
      </c>
      <c r="I254" s="16">
        <f>IF(A254="","",N(D254)*Settings!$B$11)</f>
      </c>
      <c r="J254" s="17">
        <f>IF(A254="","",MONTH(A254))</f>
      </c>
      <c r="K254" s="17">
        <f>IF(A254="","",YEAR(A254))</f>
      </c>
    </row>
    <row r="255" spans="1:11" x14ac:dyDescent="0.25">
      <c r="A255" s="15"/>
      <c r="B255" s="13"/>
      <c r="C255" s="13"/>
      <c r="D255" s="13"/>
      <c r="E255" s="14"/>
      <c r="F255" s="14"/>
      <c r="G255" s="16">
        <f>IF(A255="","",N(E255)+N(F255))</f>
      </c>
      <c r="H255" s="16">
        <f>IF(OR(A255="",N(C255)=0),"",G255/C255)</f>
      </c>
      <c r="I255" s="16">
        <f>IF(A255="","",N(D255)*Settings!$B$11)</f>
      </c>
      <c r="J255" s="17">
        <f>IF(A255="","",MONTH(A255))</f>
      </c>
      <c r="K255" s="17">
        <f>IF(A255="","",YEAR(A255))</f>
      </c>
    </row>
    <row r="256" spans="1:11" x14ac:dyDescent="0.25">
      <c r="A256" s="15"/>
      <c r="B256" s="13"/>
      <c r="C256" s="13"/>
      <c r="D256" s="13"/>
      <c r="E256" s="14"/>
      <c r="F256" s="14"/>
      <c r="G256" s="16">
        <f>IF(A256="","",N(E256)+N(F256))</f>
      </c>
      <c r="H256" s="16">
        <f>IF(OR(A256="",N(C256)=0),"",G256/C256)</f>
      </c>
      <c r="I256" s="16">
        <f>IF(A256="","",N(D256)*Settings!$B$11)</f>
      </c>
      <c r="J256" s="17">
        <f>IF(A256="","",MONTH(A256))</f>
      </c>
      <c r="K256" s="17">
        <f>IF(A256="","",YEAR(A256))</f>
      </c>
    </row>
    <row r="257" spans="1:11" x14ac:dyDescent="0.25">
      <c r="A257" s="15"/>
      <c r="B257" s="13"/>
      <c r="C257" s="13"/>
      <c r="D257" s="13"/>
      <c r="E257" s="14"/>
      <c r="F257" s="14"/>
      <c r="G257" s="16">
        <f>IF(A257="","",N(E257)+N(F257))</f>
      </c>
      <c r="H257" s="16">
        <f>IF(OR(A257="",N(C257)=0),"",G257/C257)</f>
      </c>
      <c r="I257" s="16">
        <f>IF(A257="","",N(D257)*Settings!$B$11)</f>
      </c>
      <c r="J257" s="17">
        <f>IF(A257="","",MONTH(A257))</f>
      </c>
      <c r="K257" s="17">
        <f>IF(A257="","",YEAR(A257))</f>
      </c>
    </row>
    <row r="258" spans="1:11" x14ac:dyDescent="0.25">
      <c r="A258" s="15"/>
      <c r="B258" s="13"/>
      <c r="C258" s="13"/>
      <c r="D258" s="13"/>
      <c r="E258" s="14"/>
      <c r="F258" s="14"/>
      <c r="G258" s="16">
        <f>IF(A258="","",N(E258)+N(F258))</f>
      </c>
      <c r="H258" s="16">
        <f>IF(OR(A258="",N(C258)=0),"",G258/C258)</f>
      </c>
      <c r="I258" s="16">
        <f>IF(A258="","",N(D258)*Settings!$B$11)</f>
      </c>
      <c r="J258" s="17">
        <f>IF(A258="","",MONTH(A258))</f>
      </c>
      <c r="K258" s="17">
        <f>IF(A258="","",YEAR(A258))</f>
      </c>
    </row>
    <row r="259" spans="1:11" x14ac:dyDescent="0.25">
      <c r="A259" s="15"/>
      <c r="B259" s="13"/>
      <c r="C259" s="13"/>
      <c r="D259" s="13"/>
      <c r="E259" s="14"/>
      <c r="F259" s="14"/>
      <c r="G259" s="16">
        <f>IF(A259="","",N(E259)+N(F259))</f>
      </c>
      <c r="H259" s="16">
        <f>IF(OR(A259="",N(C259)=0),"",G259/C259)</f>
      </c>
      <c r="I259" s="16">
        <f>IF(A259="","",N(D259)*Settings!$B$11)</f>
      </c>
      <c r="J259" s="17">
        <f>IF(A259="","",MONTH(A259))</f>
      </c>
      <c r="K259" s="17">
        <f>IF(A259="","",YEAR(A259))</f>
      </c>
    </row>
    <row r="260" spans="1:11" x14ac:dyDescent="0.25">
      <c r="A260" s="15"/>
      <c r="B260" s="13"/>
      <c r="C260" s="13"/>
      <c r="D260" s="13"/>
      <c r="E260" s="14"/>
      <c r="F260" s="14"/>
      <c r="G260" s="16">
        <f>IF(A260="","",N(E260)+N(F260))</f>
      </c>
      <c r="H260" s="16">
        <f>IF(OR(A260="",N(C260)=0),"",G260/C260)</f>
      </c>
      <c r="I260" s="16">
        <f>IF(A260="","",N(D260)*Settings!$B$11)</f>
      </c>
      <c r="J260" s="17">
        <f>IF(A260="","",MONTH(A260))</f>
      </c>
      <c r="K260" s="17">
        <f>IF(A260="","",YEAR(A260))</f>
      </c>
    </row>
    <row r="261" spans="1:11" x14ac:dyDescent="0.25">
      <c r="A261" s="15"/>
      <c r="B261" s="13"/>
      <c r="C261" s="13"/>
      <c r="D261" s="13"/>
      <c r="E261" s="14"/>
      <c r="F261" s="14"/>
      <c r="G261" s="16">
        <f>IF(A261="","",N(E261)+N(F261))</f>
      </c>
      <c r="H261" s="16">
        <f>IF(OR(A261="",N(C261)=0),"",G261/C261)</f>
      </c>
      <c r="I261" s="16">
        <f>IF(A261="","",N(D261)*Settings!$B$11)</f>
      </c>
      <c r="J261" s="17">
        <f>IF(A261="","",MONTH(A261))</f>
      </c>
      <c r="K261" s="17">
        <f>IF(A261="","",YEAR(A261))</f>
      </c>
    </row>
    <row r="262" spans="1:11" x14ac:dyDescent="0.25">
      <c r="A262" s="15"/>
      <c r="B262" s="13"/>
      <c r="C262" s="13"/>
      <c r="D262" s="13"/>
      <c r="E262" s="14"/>
      <c r="F262" s="14"/>
      <c r="G262" s="16">
        <f>IF(A262="","",N(E262)+N(F262))</f>
      </c>
      <c r="H262" s="16">
        <f>IF(OR(A262="",N(C262)=0),"",G262/C262)</f>
      </c>
      <c r="I262" s="16">
        <f>IF(A262="","",N(D262)*Settings!$B$11)</f>
      </c>
      <c r="J262" s="17">
        <f>IF(A262="","",MONTH(A262))</f>
      </c>
      <c r="K262" s="17">
        <f>IF(A262="","",YEAR(A262))</f>
      </c>
    </row>
    <row r="263" spans="1:11" x14ac:dyDescent="0.25">
      <c r="A263" s="15"/>
      <c r="B263" s="13"/>
      <c r="C263" s="13"/>
      <c r="D263" s="13"/>
      <c r="E263" s="14"/>
      <c r="F263" s="14"/>
      <c r="G263" s="16">
        <f>IF(A263="","",N(E263)+N(F263))</f>
      </c>
      <c r="H263" s="16">
        <f>IF(OR(A263="",N(C263)=0),"",G263/C263)</f>
      </c>
      <c r="I263" s="16">
        <f>IF(A263="","",N(D263)*Settings!$B$11)</f>
      </c>
      <c r="J263" s="17">
        <f>IF(A263="","",MONTH(A263))</f>
      </c>
      <c r="K263" s="17">
        <f>IF(A263="","",YEAR(A263))</f>
      </c>
    </row>
    <row r="264" spans="1:11" x14ac:dyDescent="0.25">
      <c r="A264" s="15"/>
      <c r="B264" s="13"/>
      <c r="C264" s="13"/>
      <c r="D264" s="13"/>
      <c r="E264" s="14"/>
      <c r="F264" s="14"/>
      <c r="G264" s="16">
        <f>IF(A264="","",N(E264)+N(F264))</f>
      </c>
      <c r="H264" s="16">
        <f>IF(OR(A264="",N(C264)=0),"",G264/C264)</f>
      </c>
      <c r="I264" s="16">
        <f>IF(A264="","",N(D264)*Settings!$B$11)</f>
      </c>
      <c r="J264" s="17">
        <f>IF(A264="","",MONTH(A264))</f>
      </c>
      <c r="K264" s="17">
        <f>IF(A264="","",YEAR(A264))</f>
      </c>
    </row>
    <row r="265" spans="1:11" x14ac:dyDescent="0.25">
      <c r="A265" s="15"/>
      <c r="B265" s="13"/>
      <c r="C265" s="13"/>
      <c r="D265" s="13"/>
      <c r="E265" s="14"/>
      <c r="F265" s="14"/>
      <c r="G265" s="16">
        <f>IF(A265="","",N(E265)+N(F265))</f>
      </c>
      <c r="H265" s="16">
        <f>IF(OR(A265="",N(C265)=0),"",G265/C265)</f>
      </c>
      <c r="I265" s="16">
        <f>IF(A265="","",N(D265)*Settings!$B$11)</f>
      </c>
      <c r="J265" s="17">
        <f>IF(A265="","",MONTH(A265))</f>
      </c>
      <c r="K265" s="17">
        <f>IF(A265="","",YEAR(A265))</f>
      </c>
    </row>
    <row r="266" spans="1:11" x14ac:dyDescent="0.25">
      <c r="A266" s="15"/>
      <c r="B266" s="13"/>
      <c r="C266" s="13"/>
      <c r="D266" s="13"/>
      <c r="E266" s="14"/>
      <c r="F266" s="14"/>
      <c r="G266" s="16">
        <f>IF(A266="","",N(E266)+N(F266))</f>
      </c>
      <c r="H266" s="16">
        <f>IF(OR(A266="",N(C266)=0),"",G266/C266)</f>
      </c>
      <c r="I266" s="16">
        <f>IF(A266="","",N(D266)*Settings!$B$11)</f>
      </c>
      <c r="J266" s="17">
        <f>IF(A266="","",MONTH(A266))</f>
      </c>
      <c r="K266" s="17">
        <f>IF(A266="","",YEAR(A266))</f>
      </c>
    </row>
    <row r="267" spans="1:11" x14ac:dyDescent="0.25">
      <c r="A267" s="15"/>
      <c r="B267" s="13"/>
      <c r="C267" s="13"/>
      <c r="D267" s="13"/>
      <c r="E267" s="14"/>
      <c r="F267" s="14"/>
      <c r="G267" s="16">
        <f>IF(A267="","",N(E267)+N(F267))</f>
      </c>
      <c r="H267" s="16">
        <f>IF(OR(A267="",N(C267)=0),"",G267/C267)</f>
      </c>
      <c r="I267" s="16">
        <f>IF(A267="","",N(D267)*Settings!$B$11)</f>
      </c>
      <c r="J267" s="17">
        <f>IF(A267="","",MONTH(A267))</f>
      </c>
      <c r="K267" s="17">
        <f>IF(A267="","",YEAR(A267))</f>
      </c>
    </row>
    <row r="268" spans="1:11" x14ac:dyDescent="0.25">
      <c r="A268" s="15"/>
      <c r="B268" s="13"/>
      <c r="C268" s="13"/>
      <c r="D268" s="13"/>
      <c r="E268" s="14"/>
      <c r="F268" s="14"/>
      <c r="G268" s="16">
        <f>IF(A268="","",N(E268)+N(F268))</f>
      </c>
      <c r="H268" s="16">
        <f>IF(OR(A268="",N(C268)=0),"",G268/C268)</f>
      </c>
      <c r="I268" s="16">
        <f>IF(A268="","",N(D268)*Settings!$B$11)</f>
      </c>
      <c r="J268" s="17">
        <f>IF(A268="","",MONTH(A268))</f>
      </c>
      <c r="K268" s="17">
        <f>IF(A268="","",YEAR(A268))</f>
      </c>
    </row>
    <row r="269" spans="1:11" x14ac:dyDescent="0.25">
      <c r="A269" s="15"/>
      <c r="B269" s="13"/>
      <c r="C269" s="13"/>
      <c r="D269" s="13"/>
      <c r="E269" s="14"/>
      <c r="F269" s="14"/>
      <c r="G269" s="16">
        <f>IF(A269="","",N(E269)+N(F269))</f>
      </c>
      <c r="H269" s="16">
        <f>IF(OR(A269="",N(C269)=0),"",G269/C269)</f>
      </c>
      <c r="I269" s="16">
        <f>IF(A269="","",N(D269)*Settings!$B$11)</f>
      </c>
      <c r="J269" s="17">
        <f>IF(A269="","",MONTH(A269))</f>
      </c>
      <c r="K269" s="17">
        <f>IF(A269="","",YEAR(A269))</f>
      </c>
    </row>
    <row r="270" spans="1:11" x14ac:dyDescent="0.25">
      <c r="A270" s="15"/>
      <c r="B270" s="13"/>
      <c r="C270" s="13"/>
      <c r="D270" s="13"/>
      <c r="E270" s="14"/>
      <c r="F270" s="14"/>
      <c r="G270" s="16">
        <f>IF(A270="","",N(E270)+N(F270))</f>
      </c>
      <c r="H270" s="16">
        <f>IF(OR(A270="",N(C270)=0),"",G270/C270)</f>
      </c>
      <c r="I270" s="16">
        <f>IF(A270="","",N(D270)*Settings!$B$11)</f>
      </c>
      <c r="J270" s="17">
        <f>IF(A270="","",MONTH(A270))</f>
      </c>
      <c r="K270" s="17">
        <f>IF(A270="","",YEAR(A270))</f>
      </c>
    </row>
    <row r="271" spans="1:11" x14ac:dyDescent="0.25">
      <c r="A271" s="15"/>
      <c r="B271" s="13"/>
      <c r="C271" s="13"/>
      <c r="D271" s="13"/>
      <c r="E271" s="14"/>
      <c r="F271" s="14"/>
      <c r="G271" s="16">
        <f>IF(A271="","",N(E271)+N(F271))</f>
      </c>
      <c r="H271" s="16">
        <f>IF(OR(A271="",N(C271)=0),"",G271/C271)</f>
      </c>
      <c r="I271" s="16">
        <f>IF(A271="","",N(D271)*Settings!$B$11)</f>
      </c>
      <c r="J271" s="17">
        <f>IF(A271="","",MONTH(A271))</f>
      </c>
      <c r="K271" s="17">
        <f>IF(A271="","",YEAR(A271))</f>
      </c>
    </row>
    <row r="272" spans="1:11" x14ac:dyDescent="0.25">
      <c r="A272" s="15"/>
      <c r="B272" s="13"/>
      <c r="C272" s="13"/>
      <c r="D272" s="13"/>
      <c r="E272" s="14"/>
      <c r="F272" s="14"/>
      <c r="G272" s="16">
        <f>IF(A272="","",N(E272)+N(F272))</f>
      </c>
      <c r="H272" s="16">
        <f>IF(OR(A272="",N(C272)=0),"",G272/C272)</f>
      </c>
      <c r="I272" s="16">
        <f>IF(A272="","",N(D272)*Settings!$B$11)</f>
      </c>
      <c r="J272" s="17">
        <f>IF(A272="","",MONTH(A272))</f>
      </c>
      <c r="K272" s="17">
        <f>IF(A272="","",YEAR(A272))</f>
      </c>
    </row>
    <row r="273" spans="1:11" x14ac:dyDescent="0.25">
      <c r="A273" s="15"/>
      <c r="B273" s="13"/>
      <c r="C273" s="13"/>
      <c r="D273" s="13"/>
      <c r="E273" s="14"/>
      <c r="F273" s="14"/>
      <c r="G273" s="16">
        <f>IF(A273="","",N(E273)+N(F273))</f>
      </c>
      <c r="H273" s="16">
        <f>IF(OR(A273="",N(C273)=0),"",G273/C273)</f>
      </c>
      <c r="I273" s="16">
        <f>IF(A273="","",N(D273)*Settings!$B$11)</f>
      </c>
      <c r="J273" s="17">
        <f>IF(A273="","",MONTH(A273))</f>
      </c>
      <c r="K273" s="17">
        <f>IF(A273="","",YEAR(A273))</f>
      </c>
    </row>
    <row r="274" spans="1:11" x14ac:dyDescent="0.25">
      <c r="A274" s="15"/>
      <c r="B274" s="13"/>
      <c r="C274" s="13"/>
      <c r="D274" s="13"/>
      <c r="E274" s="14"/>
      <c r="F274" s="14"/>
      <c r="G274" s="16">
        <f>IF(A274="","",N(E274)+N(F274))</f>
      </c>
      <c r="H274" s="16">
        <f>IF(OR(A274="",N(C274)=0),"",G274/C274)</f>
      </c>
      <c r="I274" s="16">
        <f>IF(A274="","",N(D274)*Settings!$B$11)</f>
      </c>
      <c r="J274" s="17">
        <f>IF(A274="","",MONTH(A274))</f>
      </c>
      <c r="K274" s="17">
        <f>IF(A274="","",YEAR(A274))</f>
      </c>
    </row>
    <row r="275" spans="1:11" x14ac:dyDescent="0.25">
      <c r="A275" s="15"/>
      <c r="B275" s="13"/>
      <c r="C275" s="13"/>
      <c r="D275" s="13"/>
      <c r="E275" s="14"/>
      <c r="F275" s="14"/>
      <c r="G275" s="16">
        <f>IF(A275="","",N(E275)+N(F275))</f>
      </c>
      <c r="H275" s="16">
        <f>IF(OR(A275="",N(C275)=0),"",G275/C275)</f>
      </c>
      <c r="I275" s="16">
        <f>IF(A275="","",N(D275)*Settings!$B$11)</f>
      </c>
      <c r="J275" s="17">
        <f>IF(A275="","",MONTH(A275))</f>
      </c>
      <c r="K275" s="17">
        <f>IF(A275="","",YEAR(A275))</f>
      </c>
    </row>
    <row r="276" spans="1:11" x14ac:dyDescent="0.25">
      <c r="A276" s="15"/>
      <c r="B276" s="13"/>
      <c r="C276" s="13"/>
      <c r="D276" s="13"/>
      <c r="E276" s="14"/>
      <c r="F276" s="14"/>
      <c r="G276" s="16">
        <f>IF(A276="","",N(E276)+N(F276))</f>
      </c>
      <c r="H276" s="16">
        <f>IF(OR(A276="",N(C276)=0),"",G276/C276)</f>
      </c>
      <c r="I276" s="16">
        <f>IF(A276="","",N(D276)*Settings!$B$11)</f>
      </c>
      <c r="J276" s="17">
        <f>IF(A276="","",MONTH(A276))</f>
      </c>
      <c r="K276" s="17">
        <f>IF(A276="","",YEAR(A276))</f>
      </c>
    </row>
    <row r="277" spans="1:11" x14ac:dyDescent="0.25">
      <c r="A277" s="15"/>
      <c r="B277" s="13"/>
      <c r="C277" s="13"/>
      <c r="D277" s="13"/>
      <c r="E277" s="14"/>
      <c r="F277" s="14"/>
      <c r="G277" s="16">
        <f>IF(A277="","",N(E277)+N(F277))</f>
      </c>
      <c r="H277" s="16">
        <f>IF(OR(A277="",N(C277)=0),"",G277/C277)</f>
      </c>
      <c r="I277" s="16">
        <f>IF(A277="","",N(D277)*Settings!$B$11)</f>
      </c>
      <c r="J277" s="17">
        <f>IF(A277="","",MONTH(A277))</f>
      </c>
      <c r="K277" s="17">
        <f>IF(A277="","",YEAR(A277))</f>
      </c>
    </row>
    <row r="278" spans="1:11" x14ac:dyDescent="0.25">
      <c r="A278" s="15"/>
      <c r="B278" s="13"/>
      <c r="C278" s="13"/>
      <c r="D278" s="13"/>
      <c r="E278" s="14"/>
      <c r="F278" s="14"/>
      <c r="G278" s="16">
        <f>IF(A278="","",N(E278)+N(F278))</f>
      </c>
      <c r="H278" s="16">
        <f>IF(OR(A278="",N(C278)=0),"",G278/C278)</f>
      </c>
      <c r="I278" s="16">
        <f>IF(A278="","",N(D278)*Settings!$B$11)</f>
      </c>
      <c r="J278" s="17">
        <f>IF(A278="","",MONTH(A278))</f>
      </c>
      <c r="K278" s="17">
        <f>IF(A278="","",YEAR(A278))</f>
      </c>
    </row>
    <row r="279" spans="1:11" x14ac:dyDescent="0.25">
      <c r="A279" s="15"/>
      <c r="B279" s="13"/>
      <c r="C279" s="13"/>
      <c r="D279" s="13"/>
      <c r="E279" s="14"/>
      <c r="F279" s="14"/>
      <c r="G279" s="16">
        <f>IF(A279="","",N(E279)+N(F279))</f>
      </c>
      <c r="H279" s="16">
        <f>IF(OR(A279="",N(C279)=0),"",G279/C279)</f>
      </c>
      <c r="I279" s="16">
        <f>IF(A279="","",N(D279)*Settings!$B$11)</f>
      </c>
      <c r="J279" s="17">
        <f>IF(A279="","",MONTH(A279))</f>
      </c>
      <c r="K279" s="17">
        <f>IF(A279="","",YEAR(A279))</f>
      </c>
    </row>
    <row r="280" spans="1:11" x14ac:dyDescent="0.25">
      <c r="A280" s="15"/>
      <c r="B280" s="13"/>
      <c r="C280" s="13"/>
      <c r="D280" s="13"/>
      <c r="E280" s="14"/>
      <c r="F280" s="14"/>
      <c r="G280" s="16">
        <f>IF(A280="","",N(E280)+N(F280))</f>
      </c>
      <c r="H280" s="16">
        <f>IF(OR(A280="",N(C280)=0),"",G280/C280)</f>
      </c>
      <c r="I280" s="16">
        <f>IF(A280="","",N(D280)*Settings!$B$11)</f>
      </c>
      <c r="J280" s="17">
        <f>IF(A280="","",MONTH(A280))</f>
      </c>
      <c r="K280" s="17">
        <f>IF(A280="","",YEAR(A280))</f>
      </c>
    </row>
    <row r="281" spans="1:11" x14ac:dyDescent="0.25">
      <c r="A281" s="15"/>
      <c r="B281" s="13"/>
      <c r="C281" s="13"/>
      <c r="D281" s="13"/>
      <c r="E281" s="14"/>
      <c r="F281" s="14"/>
      <c r="G281" s="16">
        <f>IF(A281="","",N(E281)+N(F281))</f>
      </c>
      <c r="H281" s="16">
        <f>IF(OR(A281="",N(C281)=0),"",G281/C281)</f>
      </c>
      <c r="I281" s="16">
        <f>IF(A281="","",N(D281)*Settings!$B$11)</f>
      </c>
      <c r="J281" s="17">
        <f>IF(A281="","",MONTH(A281))</f>
      </c>
      <c r="K281" s="17">
        <f>IF(A281="","",YEAR(A281))</f>
      </c>
    </row>
    <row r="282" spans="1:11" x14ac:dyDescent="0.25">
      <c r="A282" s="15"/>
      <c r="B282" s="13"/>
      <c r="C282" s="13"/>
      <c r="D282" s="13"/>
      <c r="E282" s="14"/>
      <c r="F282" s="14"/>
      <c r="G282" s="16">
        <f>IF(A282="","",N(E282)+N(F282))</f>
      </c>
      <c r="H282" s="16">
        <f>IF(OR(A282="",N(C282)=0),"",G282/C282)</f>
      </c>
      <c r="I282" s="16">
        <f>IF(A282="","",N(D282)*Settings!$B$11)</f>
      </c>
      <c r="J282" s="17">
        <f>IF(A282="","",MONTH(A282))</f>
      </c>
      <c r="K282" s="17">
        <f>IF(A282="","",YEAR(A282))</f>
      </c>
    </row>
    <row r="283" spans="1:11" x14ac:dyDescent="0.25">
      <c r="A283" s="15"/>
      <c r="B283" s="13"/>
      <c r="C283" s="13"/>
      <c r="D283" s="13"/>
      <c r="E283" s="14"/>
      <c r="F283" s="14"/>
      <c r="G283" s="16">
        <f>IF(A283="","",N(E283)+N(F283))</f>
      </c>
      <c r="H283" s="16">
        <f>IF(OR(A283="",N(C283)=0),"",G283/C283)</f>
      </c>
      <c r="I283" s="16">
        <f>IF(A283="","",N(D283)*Settings!$B$11)</f>
      </c>
      <c r="J283" s="17">
        <f>IF(A283="","",MONTH(A283))</f>
      </c>
      <c r="K283" s="17">
        <f>IF(A283="","",YEAR(A283))</f>
      </c>
    </row>
    <row r="284" spans="1:11" x14ac:dyDescent="0.25">
      <c r="A284" s="15"/>
      <c r="B284" s="13"/>
      <c r="C284" s="13"/>
      <c r="D284" s="13"/>
      <c r="E284" s="14"/>
      <c r="F284" s="14"/>
      <c r="G284" s="16">
        <f>IF(A284="","",N(E284)+N(F284))</f>
      </c>
      <c r="H284" s="16">
        <f>IF(OR(A284="",N(C284)=0),"",G284/C284)</f>
      </c>
      <c r="I284" s="16">
        <f>IF(A284="","",N(D284)*Settings!$B$11)</f>
      </c>
      <c r="J284" s="17">
        <f>IF(A284="","",MONTH(A284))</f>
      </c>
      <c r="K284" s="17">
        <f>IF(A284="","",YEAR(A284))</f>
      </c>
    </row>
    <row r="285" spans="1:11" x14ac:dyDescent="0.25">
      <c r="A285" s="15"/>
      <c r="B285" s="13"/>
      <c r="C285" s="13"/>
      <c r="D285" s="13"/>
      <c r="E285" s="14"/>
      <c r="F285" s="14"/>
      <c r="G285" s="16">
        <f>IF(A285="","",N(E285)+N(F285))</f>
      </c>
      <c r="H285" s="16">
        <f>IF(OR(A285="",N(C285)=0),"",G285/C285)</f>
      </c>
      <c r="I285" s="16">
        <f>IF(A285="","",N(D285)*Settings!$B$11)</f>
      </c>
      <c r="J285" s="17">
        <f>IF(A285="","",MONTH(A285))</f>
      </c>
      <c r="K285" s="17">
        <f>IF(A285="","",YEAR(A285))</f>
      </c>
    </row>
    <row r="286" spans="1:11" x14ac:dyDescent="0.25">
      <c r="A286" s="15"/>
      <c r="B286" s="13"/>
      <c r="C286" s="13"/>
      <c r="D286" s="13"/>
      <c r="E286" s="14"/>
      <c r="F286" s="14"/>
      <c r="G286" s="16">
        <f>IF(A286="","",N(E286)+N(F286))</f>
      </c>
      <c r="H286" s="16">
        <f>IF(OR(A286="",N(C286)=0),"",G286/C286)</f>
      </c>
      <c r="I286" s="16">
        <f>IF(A286="","",N(D286)*Settings!$B$11)</f>
      </c>
      <c r="J286" s="17">
        <f>IF(A286="","",MONTH(A286))</f>
      </c>
      <c r="K286" s="17">
        <f>IF(A286="","",YEAR(A286))</f>
      </c>
    </row>
    <row r="287" spans="1:11" x14ac:dyDescent="0.25">
      <c r="A287" s="15"/>
      <c r="B287" s="13"/>
      <c r="C287" s="13"/>
      <c r="D287" s="13"/>
      <c r="E287" s="14"/>
      <c r="F287" s="14"/>
      <c r="G287" s="16">
        <f>IF(A287="","",N(E287)+N(F287))</f>
      </c>
      <c r="H287" s="16">
        <f>IF(OR(A287="",N(C287)=0),"",G287/C287)</f>
      </c>
      <c r="I287" s="16">
        <f>IF(A287="","",N(D287)*Settings!$B$11)</f>
      </c>
      <c r="J287" s="17">
        <f>IF(A287="","",MONTH(A287))</f>
      </c>
      <c r="K287" s="17">
        <f>IF(A287="","",YEAR(A287))</f>
      </c>
    </row>
    <row r="288" spans="1:11" x14ac:dyDescent="0.25">
      <c r="A288" s="15"/>
      <c r="B288" s="13"/>
      <c r="C288" s="13"/>
      <c r="D288" s="13"/>
      <c r="E288" s="14"/>
      <c r="F288" s="14"/>
      <c r="G288" s="16">
        <f>IF(A288="","",N(E288)+N(F288))</f>
      </c>
      <c r="H288" s="16">
        <f>IF(OR(A288="",N(C288)=0),"",G288/C288)</f>
      </c>
      <c r="I288" s="16">
        <f>IF(A288="","",N(D288)*Settings!$B$11)</f>
      </c>
      <c r="J288" s="17">
        <f>IF(A288="","",MONTH(A288))</f>
      </c>
      <c r="K288" s="17">
        <f>IF(A288="","",YEAR(A288))</f>
      </c>
    </row>
    <row r="289" spans="1:11" x14ac:dyDescent="0.25">
      <c r="A289" s="15"/>
      <c r="B289" s="13"/>
      <c r="C289" s="13"/>
      <c r="D289" s="13"/>
      <c r="E289" s="14"/>
      <c r="F289" s="14"/>
      <c r="G289" s="16">
        <f>IF(A289="","",N(E289)+N(F289))</f>
      </c>
      <c r="H289" s="16">
        <f>IF(OR(A289="",N(C289)=0),"",G289/C289)</f>
      </c>
      <c r="I289" s="16">
        <f>IF(A289="","",N(D289)*Settings!$B$11)</f>
      </c>
      <c r="J289" s="17">
        <f>IF(A289="","",MONTH(A289))</f>
      </c>
      <c r="K289" s="17">
        <f>IF(A289="","",YEAR(A289))</f>
      </c>
    </row>
    <row r="290" spans="1:11" x14ac:dyDescent="0.25">
      <c r="A290" s="15"/>
      <c r="B290" s="13"/>
      <c r="C290" s="13"/>
      <c r="D290" s="13"/>
      <c r="E290" s="14"/>
      <c r="F290" s="14"/>
      <c r="G290" s="16">
        <f>IF(A290="","",N(E290)+N(F290))</f>
      </c>
      <c r="H290" s="16">
        <f>IF(OR(A290="",N(C290)=0),"",G290/C290)</f>
      </c>
      <c r="I290" s="16">
        <f>IF(A290="","",N(D290)*Settings!$B$11)</f>
      </c>
      <c r="J290" s="17">
        <f>IF(A290="","",MONTH(A290))</f>
      </c>
      <c r="K290" s="17">
        <f>IF(A290="","",YEAR(A290))</f>
      </c>
    </row>
    <row r="291" spans="1:11" x14ac:dyDescent="0.25">
      <c r="A291" s="15"/>
      <c r="B291" s="13"/>
      <c r="C291" s="13"/>
      <c r="D291" s="13"/>
      <c r="E291" s="14"/>
      <c r="F291" s="14"/>
      <c r="G291" s="16">
        <f>IF(A291="","",N(E291)+N(F291))</f>
      </c>
      <c r="H291" s="16">
        <f>IF(OR(A291="",N(C291)=0),"",G291/C291)</f>
      </c>
      <c r="I291" s="16">
        <f>IF(A291="","",N(D291)*Settings!$B$11)</f>
      </c>
      <c r="J291" s="17">
        <f>IF(A291="","",MONTH(A291))</f>
      </c>
      <c r="K291" s="17">
        <f>IF(A291="","",YEAR(A291))</f>
      </c>
    </row>
    <row r="292" spans="1:11" x14ac:dyDescent="0.25">
      <c r="A292" s="15"/>
      <c r="B292" s="13"/>
      <c r="C292" s="13"/>
      <c r="D292" s="13"/>
      <c r="E292" s="14"/>
      <c r="F292" s="14"/>
      <c r="G292" s="16">
        <f>IF(A292="","",N(E292)+N(F292))</f>
      </c>
      <c r="H292" s="16">
        <f>IF(OR(A292="",N(C292)=0),"",G292/C292)</f>
      </c>
      <c r="I292" s="16">
        <f>IF(A292="","",N(D292)*Settings!$B$11)</f>
      </c>
      <c r="J292" s="17">
        <f>IF(A292="","",MONTH(A292))</f>
      </c>
      <c r="K292" s="17">
        <f>IF(A292="","",YEAR(A292))</f>
      </c>
    </row>
    <row r="293" spans="1:11" x14ac:dyDescent="0.25">
      <c r="A293" s="15"/>
      <c r="B293" s="13"/>
      <c r="C293" s="13"/>
      <c r="D293" s="13"/>
      <c r="E293" s="14"/>
      <c r="F293" s="14"/>
      <c r="G293" s="16">
        <f>IF(A293="","",N(E293)+N(F293))</f>
      </c>
      <c r="H293" s="16">
        <f>IF(OR(A293="",N(C293)=0),"",G293/C293)</f>
      </c>
      <c r="I293" s="16">
        <f>IF(A293="","",N(D293)*Settings!$B$11)</f>
      </c>
      <c r="J293" s="17">
        <f>IF(A293="","",MONTH(A293))</f>
      </c>
      <c r="K293" s="17">
        <f>IF(A293="","",YEAR(A293))</f>
      </c>
    </row>
    <row r="294" spans="1:11" x14ac:dyDescent="0.25">
      <c r="A294" s="15"/>
      <c r="B294" s="13"/>
      <c r="C294" s="13"/>
      <c r="D294" s="13"/>
      <c r="E294" s="14"/>
      <c r="F294" s="14"/>
      <c r="G294" s="16">
        <f>IF(A294="","",N(E294)+N(F294))</f>
      </c>
      <c r="H294" s="16">
        <f>IF(OR(A294="",N(C294)=0),"",G294/C294)</f>
      </c>
      <c r="I294" s="16">
        <f>IF(A294="","",N(D294)*Settings!$B$11)</f>
      </c>
      <c r="J294" s="17">
        <f>IF(A294="","",MONTH(A294))</f>
      </c>
      <c r="K294" s="17">
        <f>IF(A294="","",YEAR(A294))</f>
      </c>
    </row>
    <row r="295" spans="1:11" x14ac:dyDescent="0.25">
      <c r="A295" s="15"/>
      <c r="B295" s="13"/>
      <c r="C295" s="13"/>
      <c r="D295" s="13"/>
      <c r="E295" s="14"/>
      <c r="F295" s="14"/>
      <c r="G295" s="16">
        <f>IF(A295="","",N(E295)+N(F295))</f>
      </c>
      <c r="H295" s="16">
        <f>IF(OR(A295="",N(C295)=0),"",G295/C295)</f>
      </c>
      <c r="I295" s="16">
        <f>IF(A295="","",N(D295)*Settings!$B$11)</f>
      </c>
      <c r="J295" s="17">
        <f>IF(A295="","",MONTH(A295))</f>
      </c>
      <c r="K295" s="17">
        <f>IF(A295="","",YEAR(A295))</f>
      </c>
    </row>
    <row r="296" spans="1:11" x14ac:dyDescent="0.25">
      <c r="A296" s="15"/>
      <c r="B296" s="13"/>
      <c r="C296" s="13"/>
      <c r="D296" s="13"/>
      <c r="E296" s="14"/>
      <c r="F296" s="14"/>
      <c r="G296" s="16">
        <f>IF(A296="","",N(E296)+N(F296))</f>
      </c>
      <c r="H296" s="16">
        <f>IF(OR(A296="",N(C296)=0),"",G296/C296)</f>
      </c>
      <c r="I296" s="16">
        <f>IF(A296="","",N(D296)*Settings!$B$11)</f>
      </c>
      <c r="J296" s="17">
        <f>IF(A296="","",MONTH(A296))</f>
      </c>
      <c r="K296" s="17">
        <f>IF(A296="","",YEAR(A296))</f>
      </c>
    </row>
    <row r="297" spans="1:11" x14ac:dyDescent="0.25">
      <c r="A297" s="15"/>
      <c r="B297" s="13"/>
      <c r="C297" s="13"/>
      <c r="D297" s="13"/>
      <c r="E297" s="14"/>
      <c r="F297" s="14"/>
      <c r="G297" s="16">
        <f>IF(A297="","",N(E297)+N(F297))</f>
      </c>
      <c r="H297" s="16">
        <f>IF(OR(A297="",N(C297)=0),"",G297/C297)</f>
      </c>
      <c r="I297" s="16">
        <f>IF(A297="","",N(D297)*Settings!$B$11)</f>
      </c>
      <c r="J297" s="17">
        <f>IF(A297="","",MONTH(A297))</f>
      </c>
      <c r="K297" s="17">
        <f>IF(A297="","",YEAR(A297))</f>
      </c>
    </row>
    <row r="298" spans="1:11" x14ac:dyDescent="0.25">
      <c r="A298" s="15"/>
      <c r="B298" s="13"/>
      <c r="C298" s="13"/>
      <c r="D298" s="13"/>
      <c r="E298" s="14"/>
      <c r="F298" s="14"/>
      <c r="G298" s="16">
        <f>IF(A298="","",N(E298)+N(F298))</f>
      </c>
      <c r="H298" s="16">
        <f>IF(OR(A298="",N(C298)=0),"",G298/C298)</f>
      </c>
      <c r="I298" s="16">
        <f>IF(A298="","",N(D298)*Settings!$B$11)</f>
      </c>
      <c r="J298" s="17">
        <f>IF(A298="","",MONTH(A298))</f>
      </c>
      <c r="K298" s="17">
        <f>IF(A298="","",YEAR(A298))</f>
      </c>
    </row>
    <row r="299" spans="1:11" x14ac:dyDescent="0.25">
      <c r="A299" s="15"/>
      <c r="B299" s="13"/>
      <c r="C299" s="13"/>
      <c r="D299" s="13"/>
      <c r="E299" s="14"/>
      <c r="F299" s="14"/>
      <c r="G299" s="16">
        <f>IF(A299="","",N(E299)+N(F299))</f>
      </c>
      <c r="H299" s="16">
        <f>IF(OR(A299="",N(C299)=0),"",G299/C299)</f>
      </c>
      <c r="I299" s="16">
        <f>IF(A299="","",N(D299)*Settings!$B$11)</f>
      </c>
      <c r="J299" s="17">
        <f>IF(A299="","",MONTH(A299))</f>
      </c>
      <c r="K299" s="17">
        <f>IF(A299="","",YEAR(A299))</f>
      </c>
    </row>
    <row r="300" spans="1:11" x14ac:dyDescent="0.25">
      <c r="A300" s="15"/>
      <c r="B300" s="13"/>
      <c r="C300" s="13"/>
      <c r="D300" s="13"/>
      <c r="E300" s="14"/>
      <c r="F300" s="14"/>
      <c r="G300" s="16">
        <f>IF(A300="","",N(E300)+N(F300))</f>
      </c>
      <c r="H300" s="16">
        <f>IF(OR(A300="",N(C300)=0),"",G300/C300)</f>
      </c>
      <c r="I300" s="16">
        <f>IF(A300="","",N(D300)*Settings!$B$11)</f>
      </c>
      <c r="J300" s="17">
        <f>IF(A300="","",MONTH(A300))</f>
      </c>
      <c r="K300" s="17">
        <f>IF(A300="","",YEAR(A300))</f>
      </c>
    </row>
    <row r="301" spans="1:11" x14ac:dyDescent="0.25">
      <c r="A301" s="15"/>
      <c r="B301" s="13"/>
      <c r="C301" s="13"/>
      <c r="D301" s="13"/>
      <c r="E301" s="14"/>
      <c r="F301" s="14"/>
      <c r="G301" s="16">
        <f>IF(A301="","",N(E301)+N(F301))</f>
      </c>
      <c r="H301" s="16">
        <f>IF(OR(A301="",N(C301)=0),"",G301/C301)</f>
      </c>
      <c r="I301" s="16">
        <f>IF(A301="","",N(D301)*Settings!$B$11)</f>
      </c>
      <c r="J301" s="17">
        <f>IF(A301="","",MONTH(A301))</f>
      </c>
      <c r="K301" s="17">
        <f>IF(A301="","",YEAR(A301))</f>
      </c>
    </row>
  </sheetData>
  <dataValidations count="6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Settings!$A$2:$A$9</formula1>
    </dataValidation>
    <dataValidation type="list" allowBlank="1" showErrorMessage="1" errorTitle="Pick from the list" error="Choose a value from the drop-down (edit the lists on the Settings tab)." sqref="B2:B301">
      <formula1>Settings!$A$2:$A$9</formula1>
    </dataValidation>
    <dataValidation type="decimal" operator="greaterThanOrEqual" allowBlank="1" showErrorMessage="1" error="Enter a number (0 or more)." sqref="C10:F301">
      <formula1>0</formula1>
    </dataValidation>
    <dataValidation type="decimal" operator="greaterThanOrEqual" allowBlank="1" showErrorMessage="1" error="Enter a number (0 or more)." sqref="C2:F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F16"/>
  <sheetFormatPr defaultRowHeight="15" outlineLevelRow="0" outlineLevelCol="0" x14ac:dyDescent="55"/>
  <cols>
    <col min="1" max="1" width="8" customWidth="1"/>
    <col min="4" max="4" width="12" customWidth="1"/>
    <col min="5" max="5" width="10" customWidth="1"/>
    <col min="6" max="6" width="14" customWidth="1"/>
  </cols>
  <sheetData>
    <row r="1" spans="1:1" x14ac:dyDescent="0.25">
      <c r="A1" s="1">
        <f>"Mileage dashboard "&amp;Settings!B13</f>
      </c>
    </row>
    <row r="3" spans="1:6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</row>
    <row r="4" spans="1:6" x14ac:dyDescent="0.25">
      <c r="A4" t="s">
        <v>21</v>
      </c>
      <c r="B4" s="5">
        <f>SUMIFS(Log!$C$2:$C$301,Log!$J$2:$J$301,1,Log!$K$2:$K$301,Settings!$B$13)</f>
      </c>
      <c r="C4" s="6">
        <f>SUMIFS(Log!$D$2:$D$301,Log!$J$2:$J$301,1,Log!$K$2:$K$301,Settings!$B$13)</f>
      </c>
      <c r="D4" s="7">
        <f>SUMIFS(Log!$G$2:$G$301,Log!$J$2:$J$301,1,Log!$K$2:$K$301,Settings!$B$13)</f>
      </c>
      <c r="E4" s="7">
        <f>IF(B4=0,"",D4/B4)</f>
      </c>
      <c r="F4" s="7">
        <f>SUMIFS(Log!$I$2:$I$301,Log!$J$2:$J$301,1,Log!$K$2:$K$301,Settings!$B$13)</f>
      </c>
    </row>
    <row r="5" spans="1:6" x14ac:dyDescent="0.25">
      <c r="A5" t="s">
        <v>22</v>
      </c>
      <c r="B5" s="5">
        <f>SUMIFS(Log!$C$2:$C$301,Log!$J$2:$J$301,2,Log!$K$2:$K$301,Settings!$B$13)</f>
      </c>
      <c r="C5" s="6">
        <f>SUMIFS(Log!$D$2:$D$301,Log!$J$2:$J$301,2,Log!$K$2:$K$301,Settings!$B$13)</f>
      </c>
      <c r="D5" s="7">
        <f>SUMIFS(Log!$G$2:$G$301,Log!$J$2:$J$301,2,Log!$K$2:$K$301,Settings!$B$13)</f>
      </c>
      <c r="E5" s="7">
        <f>IF(B5=0,"",D5/B5)</f>
      </c>
      <c r="F5" s="7">
        <f>SUMIFS(Log!$I$2:$I$301,Log!$J$2:$J$301,2,Log!$K$2:$K$301,Settings!$B$13)</f>
      </c>
    </row>
    <row r="6" spans="1:6" x14ac:dyDescent="0.25">
      <c r="A6" t="s">
        <v>23</v>
      </c>
      <c r="B6" s="5">
        <f>SUMIFS(Log!$C$2:$C$301,Log!$J$2:$J$301,3,Log!$K$2:$K$301,Settings!$B$13)</f>
      </c>
      <c r="C6" s="6">
        <f>SUMIFS(Log!$D$2:$D$301,Log!$J$2:$J$301,3,Log!$K$2:$K$301,Settings!$B$13)</f>
      </c>
      <c r="D6" s="7">
        <f>SUMIFS(Log!$G$2:$G$301,Log!$J$2:$J$301,3,Log!$K$2:$K$301,Settings!$B$13)</f>
      </c>
      <c r="E6" s="7">
        <f>IF(B6=0,"",D6/B6)</f>
      </c>
      <c r="F6" s="7">
        <f>SUMIFS(Log!$I$2:$I$301,Log!$J$2:$J$301,3,Log!$K$2:$K$301,Settings!$B$13)</f>
      </c>
    </row>
    <row r="7" spans="1:6" x14ac:dyDescent="0.25">
      <c r="A7" t="s">
        <v>24</v>
      </c>
      <c r="B7" s="5">
        <f>SUMIFS(Log!$C$2:$C$301,Log!$J$2:$J$301,4,Log!$K$2:$K$301,Settings!$B$13)</f>
      </c>
      <c r="C7" s="6">
        <f>SUMIFS(Log!$D$2:$D$301,Log!$J$2:$J$301,4,Log!$K$2:$K$301,Settings!$B$13)</f>
      </c>
      <c r="D7" s="7">
        <f>SUMIFS(Log!$G$2:$G$301,Log!$J$2:$J$301,4,Log!$K$2:$K$301,Settings!$B$13)</f>
      </c>
      <c r="E7" s="7">
        <f>IF(B7=0,"",D7/B7)</f>
      </c>
      <c r="F7" s="7">
        <f>SUMIFS(Log!$I$2:$I$301,Log!$J$2:$J$301,4,Log!$K$2:$K$301,Settings!$B$13)</f>
      </c>
    </row>
    <row r="8" spans="1:6" x14ac:dyDescent="0.25">
      <c r="A8" t="s">
        <v>25</v>
      </c>
      <c r="B8" s="5">
        <f>SUMIFS(Log!$C$2:$C$301,Log!$J$2:$J$301,5,Log!$K$2:$K$301,Settings!$B$13)</f>
      </c>
      <c r="C8" s="6">
        <f>SUMIFS(Log!$D$2:$D$301,Log!$J$2:$J$301,5,Log!$K$2:$K$301,Settings!$B$13)</f>
      </c>
      <c r="D8" s="7">
        <f>SUMIFS(Log!$G$2:$G$301,Log!$J$2:$J$301,5,Log!$K$2:$K$301,Settings!$B$13)</f>
      </c>
      <c r="E8" s="7">
        <f>IF(B8=0,"",D8/B8)</f>
      </c>
      <c r="F8" s="7">
        <f>SUMIFS(Log!$I$2:$I$301,Log!$J$2:$J$301,5,Log!$K$2:$K$301,Settings!$B$13)</f>
      </c>
    </row>
    <row r="9" spans="1:6" x14ac:dyDescent="0.25">
      <c r="A9" t="s">
        <v>26</v>
      </c>
      <c r="B9" s="5">
        <f>SUMIFS(Log!$C$2:$C$301,Log!$J$2:$J$301,6,Log!$K$2:$K$301,Settings!$B$13)</f>
      </c>
      <c r="C9" s="6">
        <f>SUMIFS(Log!$D$2:$D$301,Log!$J$2:$J$301,6,Log!$K$2:$K$301,Settings!$B$13)</f>
      </c>
      <c r="D9" s="7">
        <f>SUMIFS(Log!$G$2:$G$301,Log!$J$2:$J$301,6,Log!$K$2:$K$301,Settings!$B$13)</f>
      </c>
      <c r="E9" s="7">
        <f>IF(B9=0,"",D9/B9)</f>
      </c>
      <c r="F9" s="7">
        <f>SUMIFS(Log!$I$2:$I$301,Log!$J$2:$J$301,6,Log!$K$2:$K$301,Settings!$B$13)</f>
      </c>
    </row>
    <row r="10" spans="1:6" x14ac:dyDescent="0.25">
      <c r="A10" t="s">
        <v>27</v>
      </c>
      <c r="B10" s="5">
        <f>SUMIFS(Log!$C$2:$C$301,Log!$J$2:$J$301,7,Log!$K$2:$K$301,Settings!$B$13)</f>
      </c>
      <c r="C10" s="6">
        <f>SUMIFS(Log!$D$2:$D$301,Log!$J$2:$J$301,7,Log!$K$2:$K$301,Settings!$B$13)</f>
      </c>
      <c r="D10" s="7">
        <f>SUMIFS(Log!$G$2:$G$301,Log!$J$2:$J$301,7,Log!$K$2:$K$301,Settings!$B$13)</f>
      </c>
      <c r="E10" s="7">
        <f>IF(B10=0,"",D10/B10)</f>
      </c>
      <c r="F10" s="7">
        <f>SUMIFS(Log!$I$2:$I$301,Log!$J$2:$J$301,7,Log!$K$2:$K$301,Settings!$B$13)</f>
      </c>
    </row>
    <row r="11" spans="1:6" x14ac:dyDescent="0.25">
      <c r="A11" t="s">
        <v>28</v>
      </c>
      <c r="B11" s="5">
        <f>SUMIFS(Log!$C$2:$C$301,Log!$J$2:$J$301,8,Log!$K$2:$K$301,Settings!$B$13)</f>
      </c>
      <c r="C11" s="6">
        <f>SUMIFS(Log!$D$2:$D$301,Log!$J$2:$J$301,8,Log!$K$2:$K$301,Settings!$B$13)</f>
      </c>
      <c r="D11" s="7">
        <f>SUMIFS(Log!$G$2:$G$301,Log!$J$2:$J$301,8,Log!$K$2:$K$301,Settings!$B$13)</f>
      </c>
      <c r="E11" s="7">
        <f>IF(B11=0,"",D11/B11)</f>
      </c>
      <c r="F11" s="7">
        <f>SUMIFS(Log!$I$2:$I$301,Log!$J$2:$J$301,8,Log!$K$2:$K$301,Settings!$B$13)</f>
      </c>
    </row>
    <row r="12" spans="1:6" x14ac:dyDescent="0.25">
      <c r="A12" t="s">
        <v>29</v>
      </c>
      <c r="B12" s="5">
        <f>SUMIFS(Log!$C$2:$C$301,Log!$J$2:$J$301,9,Log!$K$2:$K$301,Settings!$B$13)</f>
      </c>
      <c r="C12" s="6">
        <f>SUMIFS(Log!$D$2:$D$301,Log!$J$2:$J$301,9,Log!$K$2:$K$301,Settings!$B$13)</f>
      </c>
      <c r="D12" s="7">
        <f>SUMIFS(Log!$G$2:$G$301,Log!$J$2:$J$301,9,Log!$K$2:$K$301,Settings!$B$13)</f>
      </c>
      <c r="E12" s="7">
        <f>IF(B12=0,"",D12/B12)</f>
      </c>
      <c r="F12" s="7">
        <f>SUMIFS(Log!$I$2:$I$301,Log!$J$2:$J$301,9,Log!$K$2:$K$301,Settings!$B$13)</f>
      </c>
    </row>
    <row r="13" spans="1:6" x14ac:dyDescent="0.25">
      <c r="A13" t="s">
        <v>30</v>
      </c>
      <c r="B13" s="5">
        <f>SUMIFS(Log!$C$2:$C$301,Log!$J$2:$J$301,10,Log!$K$2:$K$301,Settings!$B$13)</f>
      </c>
      <c r="C13" s="6">
        <f>SUMIFS(Log!$D$2:$D$301,Log!$J$2:$J$301,10,Log!$K$2:$K$301,Settings!$B$13)</f>
      </c>
      <c r="D13" s="7">
        <f>SUMIFS(Log!$G$2:$G$301,Log!$J$2:$J$301,10,Log!$K$2:$K$301,Settings!$B$13)</f>
      </c>
      <c r="E13" s="7">
        <f>IF(B13=0,"",D13/B13)</f>
      </c>
      <c r="F13" s="7">
        <f>SUMIFS(Log!$I$2:$I$301,Log!$J$2:$J$301,10,Log!$K$2:$K$301,Settings!$B$13)</f>
      </c>
    </row>
    <row r="14" spans="1:6" x14ac:dyDescent="0.25">
      <c r="A14" t="s">
        <v>31</v>
      </c>
      <c r="B14" s="5">
        <f>SUMIFS(Log!$C$2:$C$301,Log!$J$2:$J$301,11,Log!$K$2:$K$301,Settings!$B$13)</f>
      </c>
      <c r="C14" s="6">
        <f>SUMIFS(Log!$D$2:$D$301,Log!$J$2:$J$301,11,Log!$K$2:$K$301,Settings!$B$13)</f>
      </c>
      <c r="D14" s="7">
        <f>SUMIFS(Log!$G$2:$G$301,Log!$J$2:$J$301,11,Log!$K$2:$K$301,Settings!$B$13)</f>
      </c>
      <c r="E14" s="7">
        <f>IF(B14=0,"",D14/B14)</f>
      </c>
      <c r="F14" s="7">
        <f>SUMIFS(Log!$I$2:$I$301,Log!$J$2:$J$301,11,Log!$K$2:$K$301,Settings!$B$13)</f>
      </c>
    </row>
    <row r="15" spans="1:6" x14ac:dyDescent="0.25">
      <c r="A15" t="s">
        <v>32</v>
      </c>
      <c r="B15" s="5">
        <f>SUMIFS(Log!$C$2:$C$301,Log!$J$2:$J$301,12,Log!$K$2:$K$301,Settings!$B$13)</f>
      </c>
      <c r="C15" s="6">
        <f>SUMIFS(Log!$D$2:$D$301,Log!$J$2:$J$301,12,Log!$K$2:$K$301,Settings!$B$13)</f>
      </c>
      <c r="D15" s="7">
        <f>SUMIFS(Log!$G$2:$G$301,Log!$J$2:$J$301,12,Log!$K$2:$K$301,Settings!$B$13)</f>
      </c>
      <c r="E15" s="7">
        <f>IF(B15=0,"",D15/B15)</f>
      </c>
      <c r="F15" s="7">
        <f>SUMIFS(Log!$I$2:$I$301,Log!$J$2:$J$301,12,Log!$K$2:$K$301,Settings!$B$13)</f>
      </c>
    </row>
    <row r="16" spans="1:6" x14ac:dyDescent="0.25">
      <c r="A16" s="8" t="s">
        <v>33</v>
      </c>
      <c r="B16" s="9">
        <f>SUM(B4:B15)</f>
      </c>
      <c r="C16" s="10">
        <f>SUM(C4:C15)</f>
      </c>
      <c r="D16" s="11">
        <f>SUM(D4:D15)</f>
      </c>
      <c r="E16" s="11">
        <f>IF(B16=0,"",D16/B16)</f>
      </c>
      <c r="F16" s="11">
        <f>SUM(F4:F15)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2026-11-02T00:20:58Z</dcterms:modified>
</cp:coreProperties>
</file>