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4" name="Dashboard" state="visible" r:id="rId5"/>
    <sheet sheetId="2" name="Settings" state="visible" r:id="rId6"/>
    <sheet sheetId="3" name="Daily sales" state="visible" r:id="rId7"/>
  </sheets>
  <calcPr calcId="171027" fullCalcOnLoad="1"/>
</workbook>
</file>

<file path=xl/sharedStrings.xml><?xml version="1.0" encoding="utf-8"?>
<sst xmlns="http://schemas.openxmlformats.org/spreadsheetml/2006/main" count="130" uniqueCount="53">
  <si>
    <t>Free Food Truck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</si>
  <si>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</si>
  <si>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</si>
  <si>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</si>
  <si>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</si>
  <si>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(3 minutes):</t>
  </si>
  <si>
    <t>1. Settings: type your spots and events (up to 10) and the year (C2).</t>
  </si>
  <si>
    <t>2. Daily sales: one row per service day: date, spot, card sales, cash sales, food and packaging cost, staff wages, pitch or event fee. Total sales, net on the day and food cost % fill in.</t>
  </si>
  <si>
    <t>What you get:</t>
  </si>
  <si>
    <t>Dashboard: service days, sales, food cost and net by month, and every spot compared (days, sales, net, net per day). Days with food cost over 35% of sales turn yellow.</t>
  </si>
  <si>
    <t>Limits: 400 service days and 10 spots. Need an expenses tab (commissary, propane, permits, insurance), sales per hour open, labor % and a tax set-aside? See the paid Food Truck Sales &amp; Expense Tracker at tuper.app/templates. Add sales tax separately if you charge it. This is a record-keeping tool, not tax advice.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</si>
  <si>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</si>
  <si>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</si>
  <si>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</si>
  <si>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</si>
  <si>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Days</t>
  </si>
  <si>
    <t>Sales</t>
  </si>
  <si>
    <t>Food cost</t>
  </si>
  <si>
    <t>Net</t>
  </si>
  <si>
    <t>Spot</t>
  </si>
  <si>
    <t>Net per day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</si>
  <si>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</si>
  <si>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</si>
  <si>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</si>
  <si>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</si>
  <si>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</si>
  <si>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</si>
  <si>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</si>
  <si>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</si>
  <si>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</si>
  <si>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</si>
  <si>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</si>
  <si>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</si>
  <si>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Food cost % of sales (year)</t>
  </si>
  <si>
    <t>Year</t>
  </si>
  <si>
    <t>Net per service day (year)</t>
  </si>
  <si>
    <t>Spot or event</t>
  </si>
  <si>
    <t>Downtown lunch</t>
  </si>
  <si>
    <t>Brewery Fri</t>
  </si>
  <si>
    <t>Farmers market</t>
  </si>
  <si>
    <t>Office park</t>
  </si>
  <si>
    <t>City Fest</t>
  </si>
  <si>
    <t>Campus</t>
  </si>
  <si>
    <t>Night market</t>
  </si>
  <si>
    <t>Date</t>
  </si>
  <si>
    <t>Card sales</t>
  </si>
  <si>
    <t>Cash sales</t>
  </si>
  <si>
    <t>Total sales</t>
  </si>
  <si>
    <t>Food and packaging</t>
  </si>
  <si>
    <t>Staff wages</t>
  </si>
  <si>
    <t>Pitch / event fee</t>
  </si>
  <si>
    <t>Net on the day</t>
  </si>
  <si>
    <t>Food cost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</si>
</sst>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5" fontId="2" fillId="0" borderId="0" xfId="0" applyNumberFormat="1" applyFont="1"/>
    <xf numFmtId="164" fontId="2" fillId="0" borderId="0" xfId="0" applyNumberFormat="1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6" fontId="0" fillId="3" borderId="0" xfId="0" applyNumberFormat="1" applyFill="1"/>
    <xf numFmtId="164" fontId="0" fillId="3" borderId="0" xfId="0" applyNumberFormat="1" applyFill="1"/>
    <xf numFmtId="164" fontId="0" fillId="4" borderId="0" xfId="0" applyNumberFormat="1" applyFill="1"/>
    <xf numFmtId="165" fontId="0" fillId="4" borderId="0" xfId="0" applyNumberFormat="1" applyFill="1"/>
    <xf numFmtId="0" fontId="0" fillId="4" borderId="0" xfId="0" applyFill="1"/>
  </cellXfs>
  <cellStyles count="1">
    <cellStyle name="Normal" xfId="0" builtinId="0"/>
  </cellStyles>
  <dxfs count="1">
    <dxf>
      <fill>
        <patternFill patternType="solid"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5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2" t="s">
        <v>8</v>
      </c>
    </row>
    <row r="11" spans="1:1" x14ac:dyDescent="0.25">
      <c r="A11" s="3" t="s">
        <v>9</v>
      </c>
    </row>
    <row r="12" spans="1:1" x14ac:dyDescent="0.25">
      <c r="A12" s="3" t="s">
        <v>10</v>
      </c>
    </row>
    <row r="13" spans="1:1" x14ac:dyDescent="0.25">
      <c r="A13" s="2" t="s">
        <v>11</v>
      </c>
    </row>
    <row r="14" spans="1:1" x14ac:dyDescent="0.25">
      <c r="A14" s="3" t="s">
        <v>12</v>
      </c>
    </row>
    <row r="15" spans="1:1" x14ac:dyDescent="0.25">
      <c r="A15" s="3" t="s">
        <v>13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3" max="3" width="10" customWidth="1"/>
  </cols>
  <sheetData>
    <row r="1" ht="30" customHeight="1" spans="1:3" x14ac:dyDescent="0.25">
      <c r="A1" s="9" t="s">
        <v>36</v>
      </c>
      <c r="C1" s="4" t="s">
        <v>34</v>
      </c>
    </row>
    <row r="2" spans="1:3" x14ac:dyDescent="0.25">
      <c r="A2" s="10" t="s">
        <v>37</v>
      </c>
      <c r="C2" s="10">
        <v>2026</v>
      </c>
    </row>
    <row r="3" spans="1:1" x14ac:dyDescent="0.25">
      <c r="A3" s="10" t="s">
        <v>38</v>
      </c>
    </row>
    <row r="4" spans="1:1" x14ac:dyDescent="0.25">
      <c r="A4" s="10" t="s">
        <v>39</v>
      </c>
    </row>
    <row r="5" spans="1:1" x14ac:dyDescent="0.25">
      <c r="A5" s="10" t="s">
        <v>40</v>
      </c>
    </row>
    <row r="6" spans="1:1" x14ac:dyDescent="0.25">
      <c r="A6" s="10" t="s">
        <v>41</v>
      </c>
    </row>
    <row r="7" spans="1:1" x14ac:dyDescent="0.25">
      <c r="A7" s="10" t="s">
        <v>42</v>
      </c>
    </row>
    <row r="8" spans="1:1" x14ac:dyDescent="0.25">
      <c r="A8" s="10" t="s">
        <v>43</v>
      </c>
    </row>
    <row r="9" spans="1:1" x14ac:dyDescent="0.25">
      <c r="A9" s="10"/>
    </row>
    <row r="10" spans="1:1" x14ac:dyDescent="0.25">
      <c r="A10" s="10"/>
    </row>
    <row r="11" spans="1:1" x14ac:dyDescent="0.25">
      <c r="A11" s="10"/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8" customWidth="1"/>
    <col min="3" max="5" width="11" customWidth="1"/>
    <col min="6" max="6" width="12" customWidth="1"/>
    <col min="7" max="7" width="10" customWidth="1"/>
    <col min="8" max="8" width="11" customWidth="1"/>
    <col min="9" max="9" width="12" customWidth="1"/>
    <col min="11" max="12" width="7" customWidth="1"/>
  </cols>
  <sheetData>
    <row r="1" ht="30" customHeight="1" spans="1:12" x14ac:dyDescent="0.25">
      <c r="A1" s="9" t="s">
        <v>44</v>
      </c>
      <c r="B1" s="9" t="s">
        <v>36</v>
      </c>
      <c r="C1" s="9" t="s">
        <v>45</v>
      </c>
      <c r="D1" s="9" t="s">
        <v>46</v>
      </c>
      <c r="E1" s="9" t="s">
        <v>47</v>
      </c>
      <c r="F1" s="9" t="s">
        <v>48</v>
      </c>
      <c r="G1" s="9" t="s">
        <v>49</v>
      </c>
      <c r="H1" s="9" t="s">
        <v>50</v>
      </c>
      <c r="I1" s="9" t="s">
        <v>51</v>
      </c>
      <c r="J1" s="9" t="s">
        <v>52</v>
      </c>
      <c r="K1" s="9" t="s">
        <v>14</v>
      </c>
      <c r="L1" s="9" t="s">
        <v>34</v>
      </c>
    </row>
    <row r="2" spans="1:12" x14ac:dyDescent="0.25">
      <c r="A2" s="11">
        <v>46084</v>
      </c>
      <c r="B2" s="10" t="s">
        <v>37</v>
      </c>
      <c r="C2" s="12">
        <v>357</v>
      </c>
      <c r="D2" s="12">
        <v>139</v>
      </c>
      <c r="E2" s="13">
        <f>IF(A2="","",N(C2)+N(D2))</f>
      </c>
      <c r="F2" s="12">
        <v>139</v>
      </c>
      <c r="G2" s="12">
        <v>140</v>
      </c>
      <c r="H2" s="12">
        <v>0</v>
      </c>
      <c r="I2" s="13">
        <f>IF(A2="","",E2-N(F2)-N(G2)-N(H2))</f>
      </c>
      <c r="J2" s="14">
        <f>IF(OR(A2="",N(E2)=0),"",N(F2)/E2)</f>
      </c>
      <c r="K2" s="15">
        <f>IF(A2="","",MONTH(A2))</f>
      </c>
      <c r="L2" s="15">
        <f>IF(A2="","",YEAR(A2))</f>
      </c>
    </row>
    <row r="3" spans="1:12" x14ac:dyDescent="0.25">
      <c r="A3" s="11">
        <v>46084</v>
      </c>
      <c r="B3" s="10" t="s">
        <v>42</v>
      </c>
      <c r="C3" s="12">
        <v>736</v>
      </c>
      <c r="D3" s="12">
        <v>286</v>
      </c>
      <c r="E3" s="13">
        <f>IF(A3="","",N(C3)+N(D3))</f>
      </c>
      <c r="F3" s="12">
        <v>307</v>
      </c>
      <c r="G3" s="12">
        <v>140</v>
      </c>
      <c r="H3" s="12">
        <v>40</v>
      </c>
      <c r="I3" s="13">
        <f>IF(A3="","",E3-N(F3)-N(G3)-N(H3))</f>
      </c>
      <c r="J3" s="14">
        <f>IF(OR(A3="",N(E3)=0),"",N(F3)/E3)</f>
      </c>
      <c r="K3" s="15">
        <f>IF(A3="","",MONTH(A3))</f>
      </c>
      <c r="L3" s="15">
        <f>IF(A3="","",YEAR(A3))</f>
      </c>
    </row>
    <row r="4" spans="1:12" x14ac:dyDescent="0.25">
      <c r="A4" s="11">
        <v>46088</v>
      </c>
      <c r="B4" s="10" t="s">
        <v>38</v>
      </c>
      <c r="C4" s="12">
        <v>995</v>
      </c>
      <c r="D4" s="12">
        <v>387</v>
      </c>
      <c r="E4" s="13">
        <f>IF(A4="","",N(C4)+N(D4))</f>
      </c>
      <c r="F4" s="12">
        <v>428</v>
      </c>
      <c r="G4" s="12">
        <v>170</v>
      </c>
      <c r="H4" s="12">
        <v>75</v>
      </c>
      <c r="I4" s="13">
        <f>IF(A4="","",E4-N(F4)-N(G4)-N(H4))</f>
      </c>
      <c r="J4" s="14">
        <f>IF(OR(A4="",N(E4)=0),"",N(F4)/E4)</f>
      </c>
      <c r="K4" s="15">
        <f>IF(A4="","",MONTH(A4))</f>
      </c>
      <c r="L4" s="15">
        <f>IF(A4="","",YEAR(A4))</f>
      </c>
    </row>
    <row r="5" spans="1:12" x14ac:dyDescent="0.25">
      <c r="A5" s="11">
        <v>46088</v>
      </c>
      <c r="B5" s="10" t="s">
        <v>43</v>
      </c>
      <c r="C5" s="12">
        <v>678</v>
      </c>
      <c r="D5" s="12">
        <v>264</v>
      </c>
      <c r="E5" s="13">
        <f>IF(A5="","",N(C5)+N(D5))</f>
      </c>
      <c r="F5" s="12">
        <v>311</v>
      </c>
      <c r="G5" s="12">
        <v>170</v>
      </c>
      <c r="H5" s="12">
        <v>90</v>
      </c>
      <c r="I5" s="13">
        <f>IF(A5="","",E5-N(F5)-N(G5)-N(H5))</f>
      </c>
      <c r="J5" s="14">
        <f>IF(OR(A5="",N(E5)=0),"",N(F5)/E5)</f>
      </c>
      <c r="K5" s="15">
        <f>IF(A5="","",MONTH(A5))</f>
      </c>
      <c r="L5" s="15">
        <f>IF(A5="","",YEAR(A5))</f>
      </c>
    </row>
    <row r="6" spans="1:12" x14ac:dyDescent="0.25">
      <c r="A6" s="11">
        <v>46092</v>
      </c>
      <c r="B6" s="10" t="s">
        <v>39</v>
      </c>
      <c r="C6" s="12">
        <v>1069</v>
      </c>
      <c r="D6" s="12">
        <v>416</v>
      </c>
      <c r="E6" s="13">
        <f>IF(A6="","",N(C6)+N(D6))</f>
      </c>
      <c r="F6" s="12">
        <v>505</v>
      </c>
      <c r="G6" s="12">
        <v>200</v>
      </c>
      <c r="H6" s="12">
        <v>60</v>
      </c>
      <c r="I6" s="13">
        <f>IF(A6="","",E6-N(F6)-N(G6)-N(H6))</f>
      </c>
      <c r="J6" s="14">
        <f>IF(OR(A6="",N(E6)=0),"",N(F6)/E6)</f>
      </c>
      <c r="K6" s="15">
        <f>IF(A6="","",MONTH(A6))</f>
      </c>
      <c r="L6" s="15">
        <f>IF(A6="","",YEAR(A6))</f>
      </c>
    </row>
    <row r="7" spans="1:12" x14ac:dyDescent="0.25">
      <c r="A7" s="11">
        <v>46092</v>
      </c>
      <c r="B7" s="10" t="s">
        <v>38</v>
      </c>
      <c r="C7" s="12">
        <v>647</v>
      </c>
      <c r="D7" s="12">
        <v>251</v>
      </c>
      <c r="E7" s="13">
        <f>IF(A7="","",N(C7)+N(D7))</f>
      </c>
      <c r="F7" s="12">
        <v>251</v>
      </c>
      <c r="G7" s="12">
        <v>200</v>
      </c>
      <c r="H7" s="12">
        <v>75</v>
      </c>
      <c r="I7" s="13">
        <f>IF(A7="","",E7-N(F7)-N(G7)-N(H7))</f>
      </c>
      <c r="J7" s="14">
        <f>IF(OR(A7="",N(E7)=0),"",N(F7)/E7)</f>
      </c>
      <c r="K7" s="15">
        <f>IF(A7="","",MONTH(A7))</f>
      </c>
      <c r="L7" s="15">
        <f>IF(A7="","",YEAR(A7))</f>
      </c>
    </row>
    <row r="8" spans="1:12" x14ac:dyDescent="0.25">
      <c r="A8" s="11">
        <v>46096</v>
      </c>
      <c r="B8" s="10" t="s">
        <v>40</v>
      </c>
      <c r="C8" s="12">
        <v>439</v>
      </c>
      <c r="D8" s="12">
        <v>171</v>
      </c>
      <c r="E8" s="13">
        <f>IF(A8="","",N(C8)+N(D8))</f>
      </c>
      <c r="F8" s="12">
        <v>177</v>
      </c>
      <c r="G8" s="12">
        <v>140</v>
      </c>
      <c r="H8" s="12">
        <v>0</v>
      </c>
      <c r="I8" s="13">
        <f>IF(A8="","",E8-N(F8)-N(G8)-N(H8))</f>
      </c>
      <c r="J8" s="14">
        <f>IF(OR(A8="",N(E8)=0),"",N(F8)/E8)</f>
      </c>
      <c r="K8" s="15">
        <f>IF(A8="","",MONTH(A8))</f>
      </c>
      <c r="L8" s="15">
        <f>IF(A8="","",YEAR(A8))</f>
      </c>
    </row>
    <row r="9" spans="1:12" x14ac:dyDescent="0.25">
      <c r="A9" s="11">
        <v>46096</v>
      </c>
      <c r="B9" s="10" t="s">
        <v>39</v>
      </c>
      <c r="C9" s="12">
        <v>634</v>
      </c>
      <c r="D9" s="12">
        <v>246</v>
      </c>
      <c r="E9" s="13">
        <f>IF(A9="","",N(C9)+N(D9))</f>
      </c>
      <c r="F9" s="12">
        <v>273</v>
      </c>
      <c r="G9" s="12">
        <v>140</v>
      </c>
      <c r="H9" s="12">
        <v>60</v>
      </c>
      <c r="I9" s="13">
        <f>IF(A9="","",E9-N(F9)-N(G9)-N(H9))</f>
      </c>
      <c r="J9" s="14">
        <f>IF(OR(A9="",N(E9)=0),"",N(F9)/E9)</f>
      </c>
      <c r="K9" s="15">
        <f>IF(A9="","",MONTH(A9))</f>
      </c>
      <c r="L9" s="15">
        <f>IF(A9="","",YEAR(A9))</f>
      </c>
    </row>
    <row r="10" spans="1:12" x14ac:dyDescent="0.25">
      <c r="A10" s="11">
        <v>46100</v>
      </c>
      <c r="B10" s="10" t="s">
        <v>37</v>
      </c>
      <c r="C10" s="12">
        <v>406</v>
      </c>
      <c r="D10" s="12">
        <v>158</v>
      </c>
      <c r="E10" s="13">
        <f>IF(A10="","",N(C10)+N(D10))</f>
      </c>
      <c r="F10" s="12">
        <v>180</v>
      </c>
      <c r="G10" s="12">
        <v>170</v>
      </c>
      <c r="H10" s="12">
        <v>0</v>
      </c>
      <c r="I10" s="13">
        <f>IF(A10="","",E10-N(F10)-N(G10)-N(H10))</f>
      </c>
      <c r="J10" s="14">
        <f>IF(OR(A10="",N(E10)=0),"",N(F10)/E10)</f>
      </c>
      <c r="K10" s="15">
        <f>IF(A10="","",MONTH(A10))</f>
      </c>
      <c r="L10" s="15">
        <f>IF(A10="","",YEAR(A10))</f>
      </c>
    </row>
    <row r="11" spans="1:12" x14ac:dyDescent="0.25">
      <c r="A11" s="11">
        <v>46104</v>
      </c>
      <c r="B11" s="10" t="s">
        <v>41</v>
      </c>
      <c r="C11" s="12">
        <v>2903</v>
      </c>
      <c r="D11" s="12">
        <v>1129</v>
      </c>
      <c r="E11" s="13">
        <f>IF(A11="","",N(C11)+N(D11))</f>
      </c>
      <c r="F11" s="12">
        <v>1411</v>
      </c>
      <c r="G11" s="12">
        <v>360</v>
      </c>
      <c r="H11" s="12">
        <v>350</v>
      </c>
      <c r="I11" s="13">
        <f>IF(A11="","",E11-N(F11)-N(G11)-N(H11))</f>
      </c>
      <c r="J11" s="14">
        <f>IF(OR(A11="",N(E11)=0),"",N(F11)/E11)</f>
      </c>
      <c r="K11" s="15">
        <f>IF(A11="","",MONTH(A11))</f>
      </c>
      <c r="L11" s="15">
        <f>IF(A11="","",YEAR(A11))</f>
      </c>
    </row>
    <row r="12" spans="1:12" x14ac:dyDescent="0.25">
      <c r="A12" s="11">
        <v>46115</v>
      </c>
      <c r="B12" s="10" t="s">
        <v>39</v>
      </c>
      <c r="C12" s="12">
        <v>895</v>
      </c>
      <c r="D12" s="12">
        <v>348</v>
      </c>
      <c r="E12" s="13">
        <f>IF(A12="","",N(C12)+N(D12))</f>
      </c>
      <c r="F12" s="12">
        <v>398</v>
      </c>
      <c r="G12" s="12">
        <v>140</v>
      </c>
      <c r="H12" s="12">
        <v>60</v>
      </c>
      <c r="I12" s="13">
        <f>IF(A12="","",E12-N(F12)-N(G12)-N(H12))</f>
      </c>
      <c r="J12" s="14">
        <f>IF(OR(A12="",N(E12)=0),"",N(F12)/E12)</f>
      </c>
      <c r="K12" s="15">
        <f>IF(A12="","",MONTH(A12))</f>
      </c>
      <c r="L12" s="15">
        <f>IF(A12="","",YEAR(A12))</f>
      </c>
    </row>
    <row r="13" spans="1:12" x14ac:dyDescent="0.25">
      <c r="A13" s="11">
        <v>46115</v>
      </c>
      <c r="B13" s="10" t="s">
        <v>38</v>
      </c>
      <c r="C13" s="12">
        <v>507</v>
      </c>
      <c r="D13" s="12">
        <v>197</v>
      </c>
      <c r="E13" s="13">
        <f>IF(A13="","",N(C13)+N(D13))</f>
      </c>
      <c r="F13" s="12">
        <v>239</v>
      </c>
      <c r="G13" s="12">
        <v>140</v>
      </c>
      <c r="H13" s="12">
        <v>75</v>
      </c>
      <c r="I13" s="13">
        <f>IF(A13="","",E13-N(F13)-N(G13)-N(H13))</f>
      </c>
      <c r="J13" s="14">
        <f>IF(OR(A13="",N(E13)=0),"",N(F13)/E13)</f>
      </c>
      <c r="K13" s="15">
        <f>IF(A13="","",MONTH(A13))</f>
      </c>
      <c r="L13" s="15">
        <f>IF(A13="","",YEAR(A13))</f>
      </c>
    </row>
    <row r="14" spans="1:12" x14ac:dyDescent="0.25">
      <c r="A14" s="11">
        <v>46119</v>
      </c>
      <c r="B14" s="10" t="s">
        <v>40</v>
      </c>
      <c r="C14" s="12">
        <v>354</v>
      </c>
      <c r="D14" s="12">
        <v>137</v>
      </c>
      <c r="E14" s="13">
        <f>IF(A14="","",N(C14)+N(D14))</f>
      </c>
      <c r="F14" s="12">
        <v>172</v>
      </c>
      <c r="G14" s="12">
        <v>170</v>
      </c>
      <c r="H14" s="12">
        <v>0</v>
      </c>
      <c r="I14" s="13">
        <f>IF(A14="","",E14-N(F14)-N(G14)-N(H14))</f>
      </c>
      <c r="J14" s="14">
        <f>IF(OR(A14="",N(E14)=0),"",N(F14)/E14)</f>
      </c>
      <c r="K14" s="15">
        <f>IF(A14="","",MONTH(A14))</f>
      </c>
      <c r="L14" s="15">
        <f>IF(A14="","",YEAR(A14))</f>
      </c>
    </row>
    <row r="15" spans="1:12" x14ac:dyDescent="0.25">
      <c r="A15" s="11">
        <v>46119</v>
      </c>
      <c r="B15" s="10" t="s">
        <v>39</v>
      </c>
      <c r="C15" s="12">
        <v>1243</v>
      </c>
      <c r="D15" s="12">
        <v>484</v>
      </c>
      <c r="E15" s="13">
        <f>IF(A15="","",N(C15)+N(D15))</f>
      </c>
      <c r="F15" s="12">
        <v>501</v>
      </c>
      <c r="G15" s="12">
        <v>170</v>
      </c>
      <c r="H15" s="12">
        <v>60</v>
      </c>
      <c r="I15" s="13">
        <f>IF(A15="","",E15-N(F15)-N(G15)-N(H15))</f>
      </c>
      <c r="J15" s="14">
        <f>IF(OR(A15="",N(E15)=0),"",N(F15)/E15)</f>
      </c>
      <c r="K15" s="15">
        <f>IF(A15="","",MONTH(A15))</f>
      </c>
      <c r="L15" s="15">
        <f>IF(A15="","",YEAR(A15))</f>
      </c>
    </row>
    <row r="16" spans="1:12" x14ac:dyDescent="0.25">
      <c r="A16" s="11">
        <v>46123</v>
      </c>
      <c r="B16" s="10" t="s">
        <v>37</v>
      </c>
      <c r="C16" s="12">
        <v>750</v>
      </c>
      <c r="D16" s="12">
        <v>292</v>
      </c>
      <c r="E16" s="13">
        <f>IF(A16="","",N(C16)+N(D16))</f>
      </c>
      <c r="F16" s="12">
        <v>313</v>
      </c>
      <c r="G16" s="12">
        <v>200</v>
      </c>
      <c r="H16" s="12">
        <v>0</v>
      </c>
      <c r="I16" s="13">
        <f>IF(A16="","",E16-N(F16)-N(G16)-N(H16))</f>
      </c>
      <c r="J16" s="14">
        <f>IF(OR(A16="",N(E16)=0),"",N(F16)/E16)</f>
      </c>
      <c r="K16" s="15">
        <f>IF(A16="","",MONTH(A16))</f>
      </c>
      <c r="L16" s="15">
        <f>IF(A16="","",YEAR(A16))</f>
      </c>
    </row>
    <row r="17" spans="1:12" x14ac:dyDescent="0.25">
      <c r="A17" s="11">
        <v>46127</v>
      </c>
      <c r="B17" s="10" t="s">
        <v>41</v>
      </c>
      <c r="C17" s="12">
        <v>2523</v>
      </c>
      <c r="D17" s="12">
        <v>981</v>
      </c>
      <c r="E17" s="13">
        <f>IF(A17="","",N(C17)+N(D17))</f>
      </c>
      <c r="F17" s="12">
        <v>1156</v>
      </c>
      <c r="G17" s="12">
        <v>360</v>
      </c>
      <c r="H17" s="12">
        <v>350</v>
      </c>
      <c r="I17" s="13">
        <f>IF(A17="","",E17-N(F17)-N(G17)-N(H17))</f>
      </c>
      <c r="J17" s="14">
        <f>IF(OR(A17="",N(E17)=0),"",N(F17)/E17)</f>
      </c>
      <c r="K17" s="15">
        <f>IF(A17="","",MONTH(A17))</f>
      </c>
      <c r="L17" s="15">
        <f>IF(A17="","",YEAR(A17))</f>
      </c>
    </row>
    <row r="18" spans="1:12" x14ac:dyDescent="0.25">
      <c r="A18" s="11">
        <v>46131</v>
      </c>
      <c r="B18" s="10" t="s">
        <v>37</v>
      </c>
      <c r="C18" s="12">
        <v>701</v>
      </c>
      <c r="D18" s="12">
        <v>272</v>
      </c>
      <c r="E18" s="13">
        <f>IF(A18="","",N(C18)+N(D18))</f>
      </c>
      <c r="F18" s="12">
        <v>331</v>
      </c>
      <c r="G18" s="12">
        <v>170</v>
      </c>
      <c r="H18" s="12">
        <v>0</v>
      </c>
      <c r="I18" s="13">
        <f>IF(A18="","",E18-N(F18)-N(G18)-N(H18))</f>
      </c>
      <c r="J18" s="14">
        <f>IF(OR(A18="",N(E18)=0),"",N(F18)/E18)</f>
      </c>
      <c r="K18" s="15">
        <f>IF(A18="","",MONTH(A18))</f>
      </c>
      <c r="L18" s="15">
        <f>IF(A18="","",YEAR(A18))</f>
      </c>
    </row>
    <row r="19" spans="1:12" x14ac:dyDescent="0.25">
      <c r="A19" s="11">
        <v>46131</v>
      </c>
      <c r="B19" s="10" t="s">
        <v>42</v>
      </c>
      <c r="C19" s="12">
        <v>625</v>
      </c>
      <c r="D19" s="12">
        <v>243</v>
      </c>
      <c r="E19" s="13">
        <f>IF(A19="","",N(C19)+N(D19))</f>
      </c>
      <c r="F19" s="12">
        <v>243</v>
      </c>
      <c r="G19" s="12">
        <v>170</v>
      </c>
      <c r="H19" s="12">
        <v>40</v>
      </c>
      <c r="I19" s="13">
        <f>IF(A19="","",E19-N(F19)-N(G19)-N(H19))</f>
      </c>
      <c r="J19" s="14">
        <f>IF(OR(A19="",N(E19)=0),"",N(F19)/E19)</f>
      </c>
      <c r="K19" s="15">
        <f>IF(A19="","",MONTH(A19))</f>
      </c>
      <c r="L19" s="15">
        <f>IF(A19="","",YEAR(A19))</f>
      </c>
    </row>
    <row r="20" spans="1:12" x14ac:dyDescent="0.25">
      <c r="A20" s="11">
        <v>46135</v>
      </c>
      <c r="B20" s="10" t="s">
        <v>38</v>
      </c>
      <c r="C20" s="12">
        <v>855</v>
      </c>
      <c r="D20" s="12">
        <v>333</v>
      </c>
      <c r="E20" s="13">
        <f>IF(A20="","",N(C20)+N(D20))</f>
      </c>
      <c r="F20" s="12">
        <v>345</v>
      </c>
      <c r="G20" s="12">
        <v>200</v>
      </c>
      <c r="H20" s="12">
        <v>75</v>
      </c>
      <c r="I20" s="13">
        <f>IF(A20="","",E20-N(F20)-N(G20)-N(H20))</f>
      </c>
      <c r="J20" s="14">
        <f>IF(OR(A20="",N(E20)=0),"",N(F20)/E20)</f>
      </c>
      <c r="K20" s="15">
        <f>IF(A20="","",MONTH(A20))</f>
      </c>
      <c r="L20" s="15">
        <f>IF(A20="","",YEAR(A20))</f>
      </c>
    </row>
    <row r="21" spans="1:12" x14ac:dyDescent="0.25">
      <c r="A21" s="11">
        <v>46135</v>
      </c>
      <c r="B21" s="10" t="s">
        <v>43</v>
      </c>
      <c r="C21" s="12">
        <v>558</v>
      </c>
      <c r="D21" s="12">
        <v>217</v>
      </c>
      <c r="E21" s="13">
        <f>IF(A21="","",N(C21)+N(D21))</f>
      </c>
      <c r="F21" s="12">
        <v>240</v>
      </c>
      <c r="G21" s="12">
        <v>200</v>
      </c>
      <c r="H21" s="12">
        <v>90</v>
      </c>
      <c r="I21" s="13">
        <f>IF(A21="","",E21-N(F21)-N(G21)-N(H21))</f>
      </c>
      <c r="J21" s="14">
        <f>IF(OR(A21="",N(E21)=0),"",N(F21)/E21)</f>
      </c>
      <c r="K21" s="15">
        <f>IF(A21="","",MONTH(A21))</f>
      </c>
      <c r="L21" s="15">
        <f>IF(A21="","",YEAR(A21))</f>
      </c>
    </row>
    <row r="22" spans="1:12" x14ac:dyDescent="0.25">
      <c r="A22" s="11">
        <v>46145</v>
      </c>
      <c r="B22" s="10" t="s">
        <v>37</v>
      </c>
      <c r="C22" s="12">
        <v>652</v>
      </c>
      <c r="D22" s="12">
        <v>253</v>
      </c>
      <c r="E22" s="13">
        <f>IF(A22="","",N(C22)+N(D22))</f>
      </c>
      <c r="F22" s="12">
        <v>253</v>
      </c>
      <c r="G22" s="12">
        <v>140</v>
      </c>
      <c r="H22" s="12">
        <v>0</v>
      </c>
      <c r="I22" s="13">
        <f>IF(A22="","",E22-N(F22)-N(G22)-N(H22))</f>
      </c>
      <c r="J22" s="14">
        <f>IF(OR(A22="",N(E22)=0),"",N(F22)/E22)</f>
      </c>
      <c r="K22" s="15">
        <f>IF(A22="","",MONTH(A22))</f>
      </c>
      <c r="L22" s="15">
        <f>IF(A22="","",YEAR(A22))</f>
      </c>
    </row>
    <row r="23" spans="1:12" x14ac:dyDescent="0.25">
      <c r="A23" s="11">
        <v>46149</v>
      </c>
      <c r="B23" s="10" t="s">
        <v>41</v>
      </c>
      <c r="C23" s="12">
        <v>2143</v>
      </c>
      <c r="D23" s="12">
        <v>833</v>
      </c>
      <c r="E23" s="13">
        <f>IF(A23="","",N(C23)+N(D23))</f>
      </c>
      <c r="F23" s="12">
        <v>923</v>
      </c>
      <c r="G23" s="12">
        <v>360</v>
      </c>
      <c r="H23" s="12">
        <v>350</v>
      </c>
      <c r="I23" s="13">
        <f>IF(A23="","",E23-N(F23)-N(G23)-N(H23))</f>
      </c>
      <c r="J23" s="14">
        <f>IF(OR(A23="",N(E23)=0),"",N(F23)/E23)</f>
      </c>
      <c r="K23" s="15">
        <f>IF(A23="","",MONTH(A23))</f>
      </c>
      <c r="L23" s="15">
        <f>IF(A23="","",YEAR(A23))</f>
      </c>
    </row>
    <row r="24" spans="1:12" x14ac:dyDescent="0.25">
      <c r="A24" s="11">
        <v>46153</v>
      </c>
      <c r="B24" s="10" t="s">
        <v>37</v>
      </c>
      <c r="C24" s="12">
        <v>603</v>
      </c>
      <c r="D24" s="12">
        <v>234</v>
      </c>
      <c r="E24" s="13">
        <f>IF(A24="","",N(C24)+N(D24))</f>
      </c>
      <c r="F24" s="12">
        <v>268</v>
      </c>
      <c r="G24" s="12">
        <v>200</v>
      </c>
      <c r="H24" s="12">
        <v>0</v>
      </c>
      <c r="I24" s="13">
        <f>IF(A24="","",E24-N(F24)-N(G24)-N(H24))</f>
      </c>
      <c r="J24" s="14">
        <f>IF(OR(A24="",N(E24)=0),"",N(F24)/E24)</f>
      </c>
      <c r="K24" s="15">
        <f>IF(A24="","",MONTH(A24))</f>
      </c>
      <c r="L24" s="15">
        <f>IF(A24="","",YEAR(A24))</f>
      </c>
    </row>
    <row r="25" spans="1:12" x14ac:dyDescent="0.25">
      <c r="A25" s="11">
        <v>46153</v>
      </c>
      <c r="B25" s="10" t="s">
        <v>42</v>
      </c>
      <c r="C25" s="12">
        <v>514</v>
      </c>
      <c r="D25" s="12">
        <v>200</v>
      </c>
      <c r="E25" s="13">
        <f>IF(A25="","",N(C25)+N(D25))</f>
      </c>
      <c r="F25" s="12">
        <v>243</v>
      </c>
      <c r="G25" s="12">
        <v>200</v>
      </c>
      <c r="H25" s="12">
        <v>40</v>
      </c>
      <c r="I25" s="13">
        <f>IF(A25="","",E25-N(F25)-N(G25)-N(H25))</f>
      </c>
      <c r="J25" s="14">
        <f>IF(OR(A25="",N(E25)=0),"",N(F25)/E25)</f>
      </c>
      <c r="K25" s="15">
        <f>IF(A25="","",MONTH(A25))</f>
      </c>
      <c r="L25" s="15">
        <f>IF(A25="","",YEAR(A25))</f>
      </c>
    </row>
    <row r="26" spans="1:12" x14ac:dyDescent="0.25">
      <c r="A26" s="11">
        <v>46157</v>
      </c>
      <c r="B26" s="10" t="s">
        <v>38</v>
      </c>
      <c r="C26" s="12">
        <v>716</v>
      </c>
      <c r="D26" s="12">
        <v>278</v>
      </c>
      <c r="E26" s="13">
        <f>IF(A26="","",N(C26)+N(D26))</f>
      </c>
      <c r="F26" s="12">
        <v>348</v>
      </c>
      <c r="G26" s="12">
        <v>140</v>
      </c>
      <c r="H26" s="12">
        <v>75</v>
      </c>
      <c r="I26" s="13">
        <f>IF(A26="","",E26-N(F26)-N(G26)-N(H26))</f>
      </c>
      <c r="J26" s="14">
        <f>IF(OR(A26="",N(E26)=0),"",N(F26)/E26)</f>
      </c>
      <c r="K26" s="15">
        <f>IF(A26="","",MONTH(A26))</f>
      </c>
      <c r="L26" s="15">
        <f>IF(A26="","",YEAR(A26))</f>
      </c>
    </row>
    <row r="27" spans="1:12" x14ac:dyDescent="0.25">
      <c r="A27" s="11">
        <v>46157</v>
      </c>
      <c r="B27" s="10" t="s">
        <v>43</v>
      </c>
      <c r="C27" s="12">
        <v>438</v>
      </c>
      <c r="D27" s="12">
        <v>170</v>
      </c>
      <c r="E27" s="13">
        <f>IF(A27="","",N(C27)+N(D27))</f>
      </c>
      <c r="F27" s="12">
        <v>176</v>
      </c>
      <c r="G27" s="12">
        <v>140</v>
      </c>
      <c r="H27" s="12">
        <v>90</v>
      </c>
      <c r="I27" s="13">
        <f>IF(A27="","",E27-N(F27)-N(G27)-N(H27))</f>
      </c>
      <c r="J27" s="14">
        <f>IF(OR(A27="",N(E27)=0),"",N(F27)/E27)</f>
      </c>
      <c r="K27" s="15">
        <f>IF(A27="","",MONTH(A27))</f>
      </c>
      <c r="L27" s="15">
        <f>IF(A27="","",YEAR(A27))</f>
      </c>
    </row>
    <row r="28" spans="1:12" x14ac:dyDescent="0.25">
      <c r="A28" s="11">
        <v>46161</v>
      </c>
      <c r="B28" s="10" t="s">
        <v>39</v>
      </c>
      <c r="C28" s="12">
        <v>721</v>
      </c>
      <c r="D28" s="12">
        <v>280</v>
      </c>
      <c r="E28" s="13">
        <f>IF(A28="","",N(C28)+N(D28))</f>
      </c>
      <c r="F28" s="12">
        <v>300</v>
      </c>
      <c r="G28" s="12">
        <v>170</v>
      </c>
      <c r="H28" s="12">
        <v>60</v>
      </c>
      <c r="I28" s="13">
        <f>IF(A28="","",E28-N(F28)-N(G28)-N(H28))</f>
      </c>
      <c r="J28" s="14">
        <f>IF(OR(A28="",N(E28)=0),"",N(F28)/E28)</f>
      </c>
      <c r="K28" s="15">
        <f>IF(A28="","",MONTH(A28))</f>
      </c>
      <c r="L28" s="15">
        <f>IF(A28="","",YEAR(A28))</f>
      </c>
    </row>
    <row r="29" spans="1:12" x14ac:dyDescent="0.25">
      <c r="A29" s="11">
        <v>46161</v>
      </c>
      <c r="B29" s="10" t="s">
        <v>38</v>
      </c>
      <c r="C29" s="12">
        <v>995</v>
      </c>
      <c r="D29" s="12">
        <v>387</v>
      </c>
      <c r="E29" s="13">
        <f>IF(A29="","",N(C29)+N(D29))</f>
      </c>
      <c r="F29" s="12">
        <v>442</v>
      </c>
      <c r="G29" s="12">
        <v>170</v>
      </c>
      <c r="H29" s="12">
        <v>75</v>
      </c>
      <c r="I29" s="13">
        <f>IF(A29="","",E29-N(F29)-N(G29)-N(H29))</f>
      </c>
      <c r="J29" s="14">
        <f>IF(OR(A29="",N(E29)=0),"",N(F29)/E29)</f>
      </c>
      <c r="K29" s="15">
        <f>IF(A29="","",MONTH(A29))</f>
      </c>
      <c r="L29" s="15">
        <f>IF(A29="","",YEAR(A29))</f>
      </c>
    </row>
    <row r="30" spans="1:12" x14ac:dyDescent="0.25">
      <c r="A30" s="11">
        <v>46165</v>
      </c>
      <c r="B30" s="10" t="s">
        <v>40</v>
      </c>
      <c r="C30" s="12">
        <v>653</v>
      </c>
      <c r="D30" s="12">
        <v>254</v>
      </c>
      <c r="E30" s="13">
        <f>IF(A30="","",N(C30)+N(D30))</f>
      </c>
      <c r="F30" s="12">
        <v>299</v>
      </c>
      <c r="G30" s="12">
        <v>200</v>
      </c>
      <c r="H30" s="12">
        <v>0</v>
      </c>
      <c r="I30" s="13">
        <f>IF(A30="","",E30-N(F30)-N(G30)-N(H30))</f>
      </c>
      <c r="J30" s="14">
        <f>IF(OR(A30="",N(E30)=0),"",N(F30)/E30)</f>
      </c>
      <c r="K30" s="15">
        <f>IF(A30="","",MONTH(A30))</f>
      </c>
      <c r="L30" s="15">
        <f>IF(A30="","",YEAR(A30))</f>
      </c>
    </row>
    <row r="31" spans="1:12" x14ac:dyDescent="0.25">
      <c r="A31" s="11">
        <v>46165</v>
      </c>
      <c r="B31" s="10" t="s">
        <v>39</v>
      </c>
      <c r="C31" s="12">
        <v>1069</v>
      </c>
      <c r="D31" s="12">
        <v>416</v>
      </c>
      <c r="E31" s="13">
        <f>IF(A31="","",N(C31)+N(D31))</f>
      </c>
      <c r="F31" s="12">
        <v>520</v>
      </c>
      <c r="G31" s="12">
        <v>200</v>
      </c>
      <c r="H31" s="12">
        <v>60</v>
      </c>
      <c r="I31" s="13">
        <f>IF(A31="","",E31-N(F31)-N(G31)-N(H31))</f>
      </c>
      <c r="J31" s="14">
        <f>IF(OR(A31="",N(E31)=0),"",N(F31)/E31)</f>
      </c>
      <c r="K31" s="15">
        <f>IF(A31="","",MONTH(A31))</f>
      </c>
      <c r="L31" s="15">
        <f>IF(A31="","",YEAR(A31))</f>
      </c>
    </row>
    <row r="32" spans="1:12" x14ac:dyDescent="0.25">
      <c r="A32" s="11">
        <v>46176</v>
      </c>
      <c r="B32" s="10" t="s">
        <v>37</v>
      </c>
      <c r="C32" s="12">
        <v>505</v>
      </c>
      <c r="D32" s="12">
        <v>196</v>
      </c>
      <c r="E32" s="13">
        <f>IF(A32="","",N(C32)+N(D32))</f>
      </c>
      <c r="F32" s="12">
        <v>210</v>
      </c>
      <c r="G32" s="12">
        <v>140</v>
      </c>
      <c r="H32" s="12">
        <v>0</v>
      </c>
      <c r="I32" s="13">
        <f>IF(A32="","",E32-N(F32)-N(G32)-N(H32))</f>
      </c>
      <c r="J32" s="14">
        <f>IF(OR(A32="",N(E32)=0),"",N(F32)/E32)</f>
      </c>
      <c r="K32" s="15">
        <f>IF(A32="","",MONTH(A32))</f>
      </c>
      <c r="L32" s="15">
        <f>IF(A32="","",YEAR(A32))</f>
      </c>
    </row>
    <row r="33" spans="1:12" x14ac:dyDescent="0.25">
      <c r="A33" s="11">
        <v>46176</v>
      </c>
      <c r="B33" s="10" t="s">
        <v>42</v>
      </c>
      <c r="C33" s="12">
        <v>403</v>
      </c>
      <c r="D33" s="12">
        <v>157</v>
      </c>
      <c r="E33" s="13">
        <f>IF(A33="","",N(C33)+N(D33))</f>
      </c>
      <c r="F33" s="12">
        <v>179</v>
      </c>
      <c r="G33" s="12">
        <v>140</v>
      </c>
      <c r="H33" s="12">
        <v>40</v>
      </c>
      <c r="I33" s="13">
        <f>IF(A33="","",E33-N(F33)-N(G33)-N(H33))</f>
      </c>
      <c r="J33" s="14">
        <f>IF(OR(A33="",N(E33)=0),"",N(F33)/E33)</f>
      </c>
      <c r="K33" s="15">
        <f>IF(A33="","",MONTH(A33))</f>
      </c>
      <c r="L33" s="15">
        <f>IF(A33="","",YEAR(A33))</f>
      </c>
    </row>
    <row r="34" spans="1:12" x14ac:dyDescent="0.25">
      <c r="A34" s="11">
        <v>46180</v>
      </c>
      <c r="B34" s="10" t="s">
        <v>38</v>
      </c>
      <c r="C34" s="12">
        <v>577</v>
      </c>
      <c r="D34" s="12">
        <v>224</v>
      </c>
      <c r="E34" s="13">
        <f>IF(A34="","",N(C34)+N(D34))</f>
      </c>
      <c r="F34" s="12">
        <v>264</v>
      </c>
      <c r="G34" s="12">
        <v>170</v>
      </c>
      <c r="H34" s="12">
        <v>75</v>
      </c>
      <c r="I34" s="13">
        <f>IF(A34="","",E34-N(F34)-N(G34)-N(H34))</f>
      </c>
      <c r="J34" s="14">
        <f>IF(OR(A34="",N(E34)=0),"",N(F34)/E34)</f>
      </c>
      <c r="K34" s="15">
        <f>IF(A34="","",MONTH(A34))</f>
      </c>
      <c r="L34" s="15">
        <f>IF(A34="","",YEAR(A34))</f>
      </c>
    </row>
    <row r="35" spans="1:12" x14ac:dyDescent="0.25">
      <c r="A35" s="11">
        <v>46180</v>
      </c>
      <c r="B35" s="10" t="s">
        <v>43</v>
      </c>
      <c r="C35" s="12">
        <v>859</v>
      </c>
      <c r="D35" s="12">
        <v>334</v>
      </c>
      <c r="E35" s="13">
        <f>IF(A35="","",N(C35)+N(D35))</f>
      </c>
      <c r="F35" s="12">
        <v>418</v>
      </c>
      <c r="G35" s="12">
        <v>170</v>
      </c>
      <c r="H35" s="12">
        <v>90</v>
      </c>
      <c r="I35" s="13">
        <f>IF(A35="","",E35-N(F35)-N(G35)-N(H35))</f>
      </c>
      <c r="J35" s="14">
        <f>IF(OR(A35="",N(E35)=0),"",N(F35)/E35)</f>
      </c>
      <c r="K35" s="15">
        <f>IF(A35="","",MONTH(A35))</f>
      </c>
      <c r="L35" s="15">
        <f>IF(A35="","",YEAR(A35))</f>
      </c>
    </row>
    <row r="36" spans="1:12" x14ac:dyDescent="0.25">
      <c r="A36" s="11">
        <v>46184</v>
      </c>
      <c r="B36" s="10" t="s">
        <v>39</v>
      </c>
      <c r="C36" s="12">
        <v>1331</v>
      </c>
      <c r="D36" s="12">
        <v>517</v>
      </c>
      <c r="E36" s="13">
        <f>IF(A36="","",N(C36)+N(D36))</f>
      </c>
      <c r="F36" s="12">
        <v>517</v>
      </c>
      <c r="G36" s="12">
        <v>200</v>
      </c>
      <c r="H36" s="12">
        <v>60</v>
      </c>
      <c r="I36" s="13">
        <f>IF(A36="","",E36-N(F36)-N(G36)-N(H36))</f>
      </c>
      <c r="J36" s="14">
        <f>IF(OR(A36="",N(E36)=0),"",N(F36)/E36)</f>
      </c>
      <c r="K36" s="15">
        <f>IF(A36="","",MONTH(A36))</f>
      </c>
      <c r="L36" s="15">
        <f>IF(A36="","",YEAR(A36))</f>
      </c>
    </row>
    <row r="37" spans="1:12" x14ac:dyDescent="0.25">
      <c r="A37" s="11">
        <v>46184</v>
      </c>
      <c r="B37" s="10" t="s">
        <v>38</v>
      </c>
      <c r="C37" s="12">
        <v>855</v>
      </c>
      <c r="D37" s="12">
        <v>333</v>
      </c>
      <c r="E37" s="13">
        <f>IF(A37="","",N(C37)+N(D37))</f>
      </c>
      <c r="F37" s="12">
        <v>356</v>
      </c>
      <c r="G37" s="12">
        <v>200</v>
      </c>
      <c r="H37" s="12">
        <v>75</v>
      </c>
      <c r="I37" s="13">
        <f>IF(A37="","",E37-N(F37)-N(G37)-N(H37))</f>
      </c>
      <c r="J37" s="14">
        <f>IF(OR(A37="",N(E37)=0),"",N(F37)/E37)</f>
      </c>
      <c r="K37" s="15">
        <f>IF(A37="","",MONTH(A37))</f>
      </c>
      <c r="L37" s="15">
        <f>IF(A37="","",YEAR(A37))</f>
      </c>
    </row>
    <row r="38" spans="1:12" x14ac:dyDescent="0.25">
      <c r="A38" s="11">
        <v>46188</v>
      </c>
      <c r="B38" s="10" t="s">
        <v>40</v>
      </c>
      <c r="C38" s="12">
        <v>567</v>
      </c>
      <c r="D38" s="12">
        <v>221</v>
      </c>
      <c r="E38" s="13">
        <f>IF(A38="","",N(C38)+N(D38))</f>
      </c>
      <c r="F38" s="12">
        <v>244</v>
      </c>
      <c r="G38" s="12">
        <v>140</v>
      </c>
      <c r="H38" s="12">
        <v>0</v>
      </c>
      <c r="I38" s="13">
        <f>IF(A38="","",E38-N(F38)-N(G38)-N(H38))</f>
      </c>
      <c r="J38" s="14">
        <f>IF(OR(A38="",N(E38)=0),"",N(F38)/E38)</f>
      </c>
      <c r="K38" s="15">
        <f>IF(A38="","",MONTH(A38))</f>
      </c>
      <c r="L38" s="15">
        <f>IF(A38="","",YEAR(A38))</f>
      </c>
    </row>
    <row r="39" spans="1:12" x14ac:dyDescent="0.25">
      <c r="A39" s="11">
        <v>46188</v>
      </c>
      <c r="B39" s="10" t="s">
        <v>39</v>
      </c>
      <c r="C39" s="12">
        <v>895</v>
      </c>
      <c r="D39" s="12">
        <v>348</v>
      </c>
      <c r="E39" s="13">
        <f>IF(A39="","",N(C39)+N(D39))</f>
      </c>
      <c r="F39" s="12">
        <v>410</v>
      </c>
      <c r="G39" s="12">
        <v>140</v>
      </c>
      <c r="H39" s="12">
        <v>60</v>
      </c>
      <c r="I39" s="13">
        <f>IF(A39="","",E39-N(F39)-N(G39)-N(H39))</f>
      </c>
      <c r="J39" s="14">
        <f>IF(OR(A39="",N(E39)=0),"",N(F39)/E39)</f>
      </c>
      <c r="K39" s="15">
        <f>IF(A39="","",MONTH(A39))</f>
      </c>
      <c r="L39" s="15">
        <f>IF(A39="","",YEAR(A39))</f>
      </c>
    </row>
    <row r="40" spans="1:12" x14ac:dyDescent="0.25">
      <c r="A40" s="11">
        <v>46192</v>
      </c>
      <c r="B40" s="10" t="s">
        <v>37</v>
      </c>
      <c r="C40" s="12">
        <v>554</v>
      </c>
      <c r="D40" s="12">
        <v>215</v>
      </c>
      <c r="E40" s="13">
        <f>IF(A40="","",N(C40)+N(D40))</f>
      </c>
      <c r="F40" s="12">
        <v>261</v>
      </c>
      <c r="G40" s="12">
        <v>170</v>
      </c>
      <c r="H40" s="12">
        <v>0</v>
      </c>
      <c r="I40" s="13">
        <f>IF(A40="","",E40-N(F40)-N(G40)-N(H40))</f>
      </c>
      <c r="J40" s="14">
        <f>IF(OR(A40="",N(E40)=0),"",N(F40)/E40)</f>
      </c>
      <c r="K40" s="15">
        <f>IF(A40="","",MONTH(A40))</f>
      </c>
      <c r="L40" s="15">
        <f>IF(A40="","",YEAR(A40))</f>
      </c>
    </row>
    <row r="41" spans="1:12" x14ac:dyDescent="0.25">
      <c r="A41" s="11">
        <v>46196</v>
      </c>
      <c r="B41" s="10" t="s">
        <v>41</v>
      </c>
      <c r="C41" s="12">
        <v>1763</v>
      </c>
      <c r="D41" s="12">
        <v>685</v>
      </c>
      <c r="E41" s="13">
        <f>IF(A41="","",N(C41)+N(D41))</f>
      </c>
      <c r="F41" s="12">
        <v>710</v>
      </c>
      <c r="G41" s="12">
        <v>360</v>
      </c>
      <c r="H41" s="12">
        <v>350</v>
      </c>
      <c r="I41" s="13">
        <f>IF(A41="","",E41-N(F41)-N(G41)-N(H41))</f>
      </c>
      <c r="J41" s="14">
        <f>IF(OR(A41="",N(E41)=0),"",N(F41)/E41)</f>
      </c>
      <c r="K41" s="15">
        <f>IF(A41="","",MONTH(A41))</f>
      </c>
      <c r="L41" s="15">
        <f>IF(A41="","",YEAR(A41))</f>
      </c>
    </row>
    <row r="42" spans="1:12" x14ac:dyDescent="0.25">
      <c r="A42" s="11">
        <v>46206</v>
      </c>
      <c r="B42" s="10" t="s">
        <v>39</v>
      </c>
      <c r="C42" s="12">
        <v>1156</v>
      </c>
      <c r="D42" s="12">
        <v>450</v>
      </c>
      <c r="E42" s="13">
        <f>IF(A42="","",N(C42)+N(D42))</f>
      </c>
      <c r="F42" s="12">
        <v>546</v>
      </c>
      <c r="G42" s="12">
        <v>140</v>
      </c>
      <c r="H42" s="12">
        <v>60</v>
      </c>
      <c r="I42" s="13">
        <f>IF(A42="","",E42-N(F42)-N(G42)-N(H42))</f>
      </c>
      <c r="J42" s="14">
        <f>IF(OR(A42="",N(E42)=0),"",N(F42)/E42)</f>
      </c>
      <c r="K42" s="15">
        <f>IF(A42="","",MONTH(A42))</f>
      </c>
      <c r="L42" s="15">
        <f>IF(A42="","",YEAR(A42))</f>
      </c>
    </row>
    <row r="43" spans="1:12" x14ac:dyDescent="0.25">
      <c r="A43" s="11">
        <v>46206</v>
      </c>
      <c r="B43" s="10" t="s">
        <v>38</v>
      </c>
      <c r="C43" s="12">
        <v>716</v>
      </c>
      <c r="D43" s="12">
        <v>278</v>
      </c>
      <c r="E43" s="13">
        <f>IF(A43="","",N(C43)+N(D43))</f>
      </c>
      <c r="F43" s="12">
        <v>278</v>
      </c>
      <c r="G43" s="12">
        <v>140</v>
      </c>
      <c r="H43" s="12">
        <v>75</v>
      </c>
      <c r="I43" s="13">
        <f>IF(A43="","",E43-N(F43)-N(G43)-N(H43))</f>
      </c>
      <c r="J43" s="14">
        <f>IF(OR(A43="",N(E43)=0),"",N(F43)/E43)</f>
      </c>
      <c r="K43" s="15">
        <f>IF(A43="","",MONTH(A43))</f>
      </c>
      <c r="L43" s="15">
        <f>IF(A43="","",YEAR(A43))</f>
      </c>
    </row>
    <row r="44" spans="1:12" x14ac:dyDescent="0.25">
      <c r="A44" s="11">
        <v>46210</v>
      </c>
      <c r="B44" s="10" t="s">
        <v>40</v>
      </c>
      <c r="C44" s="12">
        <v>482</v>
      </c>
      <c r="D44" s="12">
        <v>188</v>
      </c>
      <c r="E44" s="13">
        <f>IF(A44="","",N(C44)+N(D44))</f>
      </c>
      <c r="F44" s="12">
        <v>194</v>
      </c>
      <c r="G44" s="12">
        <v>170</v>
      </c>
      <c r="H44" s="12">
        <v>0</v>
      </c>
      <c r="I44" s="13">
        <f>IF(A44="","",E44-N(F44)-N(G44)-N(H44))</f>
      </c>
      <c r="J44" s="14">
        <f>IF(OR(A44="",N(E44)=0),"",N(F44)/E44)</f>
      </c>
      <c r="K44" s="15">
        <f>IF(A44="","",MONTH(A44))</f>
      </c>
      <c r="L44" s="15">
        <f>IF(A44="","",YEAR(A44))</f>
      </c>
    </row>
    <row r="45" spans="1:12" x14ac:dyDescent="0.25">
      <c r="A45" s="11">
        <v>46210</v>
      </c>
      <c r="B45" s="10" t="s">
        <v>39</v>
      </c>
      <c r="C45" s="12">
        <v>721</v>
      </c>
      <c r="D45" s="12">
        <v>280</v>
      </c>
      <c r="E45" s="13">
        <f>IF(A45="","",N(C45)+N(D45))</f>
      </c>
      <c r="F45" s="12">
        <v>310</v>
      </c>
      <c r="G45" s="12">
        <v>170</v>
      </c>
      <c r="H45" s="12">
        <v>60</v>
      </c>
      <c r="I45" s="13">
        <f>IF(A45="","",E45-N(F45)-N(G45)-N(H45))</f>
      </c>
      <c r="J45" s="14">
        <f>IF(OR(A45="",N(E45)=0),"",N(F45)/E45)</f>
      </c>
      <c r="K45" s="15">
        <f>IF(A45="","",MONTH(A45))</f>
      </c>
      <c r="L45" s="15">
        <f>IF(A45="","",YEAR(A45))</f>
      </c>
    </row>
    <row r="46" spans="1:12" x14ac:dyDescent="0.25">
      <c r="A46" s="11">
        <v>46214</v>
      </c>
      <c r="B46" s="10" t="s">
        <v>37</v>
      </c>
      <c r="C46" s="12">
        <v>455</v>
      </c>
      <c r="D46" s="12">
        <v>177</v>
      </c>
      <c r="E46" s="13">
        <f>IF(A46="","",N(C46)+N(D46))</f>
      </c>
      <c r="F46" s="12">
        <v>202</v>
      </c>
      <c r="G46" s="12">
        <v>200</v>
      </c>
      <c r="H46" s="12">
        <v>0</v>
      </c>
      <c r="I46" s="13">
        <f>IF(A46="","",E46-N(F46)-N(G46)-N(H46))</f>
      </c>
      <c r="J46" s="14">
        <f>IF(OR(A46="",N(E46)=0),"",N(F46)/E46)</f>
      </c>
      <c r="K46" s="15">
        <f>IF(A46="","",MONTH(A46))</f>
      </c>
      <c r="L46" s="15">
        <f>IF(A46="","",YEAR(A46))</f>
      </c>
    </row>
    <row r="47" spans="1:12" x14ac:dyDescent="0.25">
      <c r="A47" s="11">
        <v>46218</v>
      </c>
      <c r="B47" s="10" t="s">
        <v>41</v>
      </c>
      <c r="C47" s="12">
        <v>1382</v>
      </c>
      <c r="D47" s="12">
        <v>538</v>
      </c>
      <c r="E47" s="13">
        <f>IF(A47="","",N(C47)+N(D47))</f>
      </c>
      <c r="F47" s="12">
        <v>672</v>
      </c>
      <c r="G47" s="12">
        <v>360</v>
      </c>
      <c r="H47" s="12">
        <v>350</v>
      </c>
      <c r="I47" s="13">
        <f>IF(A47="","",E47-N(F47)-N(G47)-N(H47))</f>
      </c>
      <c r="J47" s="14">
        <f>IF(OR(A47="",N(E47)=0),"",N(F47)/E47)</f>
      </c>
      <c r="K47" s="15">
        <f>IF(A47="","",MONTH(A47))</f>
      </c>
      <c r="L47" s="15">
        <f>IF(A47="","",YEAR(A47))</f>
      </c>
    </row>
    <row r="48" spans="1:12" x14ac:dyDescent="0.25">
      <c r="A48" s="11">
        <v>46222</v>
      </c>
      <c r="B48" s="10" t="s">
        <v>37</v>
      </c>
      <c r="C48" s="12">
        <v>406</v>
      </c>
      <c r="D48" s="12">
        <v>158</v>
      </c>
      <c r="E48" s="13">
        <f>IF(A48="","",N(C48)+N(D48))</f>
      </c>
      <c r="F48" s="12">
        <v>158</v>
      </c>
      <c r="G48" s="12">
        <v>170</v>
      </c>
      <c r="H48" s="12">
        <v>0</v>
      </c>
      <c r="I48" s="13">
        <f>IF(A48="","",E48-N(F48)-N(G48)-N(H48))</f>
      </c>
      <c r="J48" s="14">
        <f>IF(OR(A48="",N(E48)=0),"",N(F48)/E48)</f>
      </c>
      <c r="K48" s="15">
        <f>IF(A48="","",MONTH(A48))</f>
      </c>
      <c r="L48" s="15">
        <f>IF(A48="","",YEAR(A48))</f>
      </c>
    </row>
    <row r="49" spans="1:12" x14ac:dyDescent="0.25">
      <c r="A49" s="11">
        <v>46222</v>
      </c>
      <c r="B49" s="10" t="s">
        <v>42</v>
      </c>
      <c r="C49" s="12">
        <v>791</v>
      </c>
      <c r="D49" s="12">
        <v>308</v>
      </c>
      <c r="E49" s="13">
        <f>IF(A49="","",N(C49)+N(D49))</f>
      </c>
      <c r="F49" s="12">
        <v>330</v>
      </c>
      <c r="G49" s="12">
        <v>170</v>
      </c>
      <c r="H49" s="12">
        <v>40</v>
      </c>
      <c r="I49" s="13">
        <f>IF(A49="","",E49-N(F49)-N(G49)-N(H49))</f>
      </c>
      <c r="J49" s="14">
        <f>IF(OR(A49="",N(E49)=0),"",N(F49)/E49)</f>
      </c>
      <c r="K49" s="15">
        <f>IF(A49="","",MONTH(A49))</f>
      </c>
      <c r="L49" s="15">
        <f>IF(A49="","",YEAR(A49))</f>
      </c>
    </row>
    <row r="50" spans="1:12" x14ac:dyDescent="0.25">
      <c r="A50" s="11">
        <v>46226</v>
      </c>
      <c r="B50" s="10" t="s">
        <v>38</v>
      </c>
      <c r="C50" s="12">
        <v>1064</v>
      </c>
      <c r="D50" s="12">
        <v>414</v>
      </c>
      <c r="E50" s="13">
        <f>IF(A50="","",N(C50)+N(D50))</f>
      </c>
      <c r="F50" s="12">
        <v>458</v>
      </c>
      <c r="G50" s="12">
        <v>200</v>
      </c>
      <c r="H50" s="12">
        <v>75</v>
      </c>
      <c r="I50" s="13">
        <f>IF(A50="","",E50-N(F50)-N(G50)-N(H50))</f>
      </c>
      <c r="J50" s="14">
        <f>IF(OR(A50="",N(E50)=0),"",N(F50)/E50)</f>
      </c>
      <c r="K50" s="15">
        <f>IF(A50="","",MONTH(A50))</f>
      </c>
      <c r="L50" s="15">
        <f>IF(A50="","",YEAR(A50))</f>
      </c>
    </row>
    <row r="51" spans="1:12" x14ac:dyDescent="0.25">
      <c r="A51" s="11">
        <v>46226</v>
      </c>
      <c r="B51" s="10" t="s">
        <v>43</v>
      </c>
      <c r="C51" s="12">
        <v>739</v>
      </c>
      <c r="D51" s="12">
        <v>287</v>
      </c>
      <c r="E51" s="13">
        <f>IF(A51="","",N(C51)+N(D51))</f>
      </c>
      <c r="F51" s="12">
        <v>339</v>
      </c>
      <c r="G51" s="12">
        <v>200</v>
      </c>
      <c r="H51" s="12">
        <v>90</v>
      </c>
      <c r="I51" s="13">
        <f>IF(A51="","",E51-N(F51)-N(G51)-N(H51))</f>
      </c>
      <c r="J51" s="14">
        <f>IF(OR(A51="",N(E51)=0),"",N(F51)/E51)</f>
      </c>
      <c r="K51" s="15">
        <f>IF(A51="","",MONTH(A51))</f>
      </c>
      <c r="L51" s="15">
        <f>IF(A51="","",YEAR(A51))</f>
      </c>
    </row>
    <row r="52" spans="1:12" x14ac:dyDescent="0.25">
      <c r="A52" s="11">
        <v>46237</v>
      </c>
      <c r="B52" s="10" t="s">
        <v>37</v>
      </c>
      <c r="C52" s="12">
        <v>357</v>
      </c>
      <c r="D52" s="12">
        <v>139</v>
      </c>
      <c r="E52" s="13">
        <f>IF(A52="","",N(C52)+N(D52))</f>
      </c>
      <c r="F52" s="12">
        <v>149</v>
      </c>
      <c r="G52" s="12">
        <v>140</v>
      </c>
      <c r="H52" s="12">
        <v>0</v>
      </c>
      <c r="I52" s="13">
        <f>IF(A52="","",E52-N(F52)-N(G52)-N(H52))</f>
      </c>
      <c r="J52" s="14">
        <f>IF(OR(A52="",N(E52)=0),"",N(F52)/E52)</f>
      </c>
      <c r="K52" s="15">
        <f>IF(A52="","",MONTH(A52))</f>
      </c>
      <c r="L52" s="15">
        <f>IF(A52="","",YEAR(A52))</f>
      </c>
    </row>
    <row r="53" spans="1:12" x14ac:dyDescent="0.25">
      <c r="A53" s="11">
        <v>46241</v>
      </c>
      <c r="B53" s="10" t="s">
        <v>41</v>
      </c>
      <c r="C53" s="12">
        <v>2713</v>
      </c>
      <c r="D53" s="12">
        <v>1055</v>
      </c>
      <c r="E53" s="13">
        <f>IF(A53="","",N(C53)+N(D53))</f>
      </c>
      <c r="F53" s="12">
        <v>1243</v>
      </c>
      <c r="G53" s="12">
        <v>360</v>
      </c>
      <c r="H53" s="12">
        <v>350</v>
      </c>
      <c r="I53" s="13">
        <f>IF(A53="","",E53-N(F53)-N(G53)-N(H53))</f>
      </c>
      <c r="J53" s="14">
        <f>IF(OR(A53="",N(E53)=0),"",N(F53)/E53)</f>
      </c>
      <c r="K53" s="15">
        <f>IF(A53="","",MONTH(A53))</f>
      </c>
      <c r="L53" s="15">
        <f>IF(A53="","",YEAR(A53))</f>
      </c>
    </row>
    <row r="54" spans="1:12" x14ac:dyDescent="0.25">
      <c r="A54" s="11">
        <v>46245</v>
      </c>
      <c r="B54" s="10" t="s">
        <v>37</v>
      </c>
      <c r="C54" s="12">
        <v>750</v>
      </c>
      <c r="D54" s="12">
        <v>292</v>
      </c>
      <c r="E54" s="13">
        <f>IF(A54="","",N(C54)+N(D54))</f>
      </c>
      <c r="F54" s="12">
        <v>354</v>
      </c>
      <c r="G54" s="12">
        <v>200</v>
      </c>
      <c r="H54" s="12">
        <v>0</v>
      </c>
      <c r="I54" s="13">
        <f>IF(A54="","",E54-N(F54)-N(G54)-N(H54))</f>
      </c>
      <c r="J54" s="14">
        <f>IF(OR(A54="",N(E54)=0),"",N(F54)/E54)</f>
      </c>
      <c r="K54" s="15">
        <f>IF(A54="","",MONTH(A54))</f>
      </c>
      <c r="L54" s="15">
        <f>IF(A54="","",YEAR(A54))</f>
      </c>
    </row>
    <row r="55" spans="1:12" x14ac:dyDescent="0.25">
      <c r="A55" s="11">
        <v>46245</v>
      </c>
      <c r="B55" s="10" t="s">
        <v>42</v>
      </c>
      <c r="C55" s="12">
        <v>680</v>
      </c>
      <c r="D55" s="12">
        <v>265</v>
      </c>
      <c r="E55" s="13">
        <f>IF(A55="","",N(C55)+N(D55))</f>
      </c>
      <c r="F55" s="12">
        <v>265</v>
      </c>
      <c r="G55" s="12">
        <v>200</v>
      </c>
      <c r="H55" s="12">
        <v>40</v>
      </c>
      <c r="I55" s="13">
        <f>IF(A55="","",E55-N(F55)-N(G55)-N(H55))</f>
      </c>
      <c r="J55" s="14">
        <f>IF(OR(A55="",N(E55)=0),"",N(F55)/E55)</f>
      </c>
      <c r="K55" s="15">
        <f>IF(A55="","",MONTH(A55))</f>
      </c>
      <c r="L55" s="15">
        <f>IF(A55="","",YEAR(A55))</f>
      </c>
    </row>
    <row r="56" spans="1:12" x14ac:dyDescent="0.25">
      <c r="A56" s="11">
        <v>46249</v>
      </c>
      <c r="B56" s="10" t="s">
        <v>38</v>
      </c>
      <c r="C56" s="12">
        <v>925</v>
      </c>
      <c r="D56" s="12">
        <v>360</v>
      </c>
      <c r="E56" s="13">
        <f>IF(A56="","",N(C56)+N(D56))</f>
      </c>
      <c r="F56" s="12">
        <v>373</v>
      </c>
      <c r="G56" s="12">
        <v>140</v>
      </c>
      <c r="H56" s="12">
        <v>75</v>
      </c>
      <c r="I56" s="13">
        <f>IF(A56="","",E56-N(F56)-N(G56)-N(H56))</f>
      </c>
      <c r="J56" s="14">
        <f>IF(OR(A56="",N(E56)=0),"",N(F56)/E56)</f>
      </c>
      <c r="K56" s="15">
        <f>IF(A56="","",MONTH(A56))</f>
      </c>
      <c r="L56" s="15">
        <f>IF(A56="","",YEAR(A56))</f>
      </c>
    </row>
    <row r="57" spans="1:12" x14ac:dyDescent="0.25">
      <c r="A57" s="11">
        <v>46249</v>
      </c>
      <c r="B57" s="10" t="s">
        <v>43</v>
      </c>
      <c r="C57" s="12">
        <v>618</v>
      </c>
      <c r="D57" s="12">
        <v>241</v>
      </c>
      <c r="E57" s="13">
        <f>IF(A57="","",N(C57)+N(D57))</f>
      </c>
      <c r="F57" s="12">
        <v>266</v>
      </c>
      <c r="G57" s="12">
        <v>140</v>
      </c>
      <c r="H57" s="12">
        <v>90</v>
      </c>
      <c r="I57" s="13">
        <f>IF(A57="","",E57-N(F57)-N(G57)-N(H57))</f>
      </c>
      <c r="J57" s="14">
        <f>IF(OR(A57="",N(E57)=0),"",N(F57)/E57)</f>
      </c>
      <c r="K57" s="15">
        <f>IF(A57="","",MONTH(A57))</f>
      </c>
      <c r="L57" s="15">
        <f>IF(A57="","",YEAR(A57))</f>
      </c>
    </row>
    <row r="58" spans="1:12" x14ac:dyDescent="0.25">
      <c r="A58" s="11">
        <v>46253</v>
      </c>
      <c r="B58" s="10" t="s">
        <v>39</v>
      </c>
      <c r="C58" s="12">
        <v>982</v>
      </c>
      <c r="D58" s="12">
        <v>382</v>
      </c>
      <c r="E58" s="13">
        <f>IF(A58="","",N(C58)+N(D58))</f>
      </c>
      <c r="F58" s="12">
        <v>436</v>
      </c>
      <c r="G58" s="12">
        <v>170</v>
      </c>
      <c r="H58" s="12">
        <v>60</v>
      </c>
      <c r="I58" s="13">
        <f>IF(A58="","",E58-N(F58)-N(G58)-N(H58))</f>
      </c>
      <c r="J58" s="14">
        <f>IF(OR(A58="",N(E58)=0),"",N(F58)/E58)</f>
      </c>
      <c r="K58" s="15">
        <f>IF(A58="","",MONTH(A58))</f>
      </c>
      <c r="L58" s="15">
        <f>IF(A58="","",YEAR(A58))</f>
      </c>
    </row>
    <row r="59" spans="1:12" x14ac:dyDescent="0.25">
      <c r="A59" s="11">
        <v>46253</v>
      </c>
      <c r="B59" s="10" t="s">
        <v>38</v>
      </c>
      <c r="C59" s="12">
        <v>577</v>
      </c>
      <c r="D59" s="12">
        <v>224</v>
      </c>
      <c r="E59" s="13">
        <f>IF(A59="","",N(C59)+N(D59))</f>
      </c>
      <c r="F59" s="12">
        <v>272</v>
      </c>
      <c r="G59" s="12">
        <v>170</v>
      </c>
      <c r="H59" s="12">
        <v>75</v>
      </c>
      <c r="I59" s="13">
        <f>IF(A59="","",E59-N(F59)-N(G59)-N(H59))</f>
      </c>
      <c r="J59" s="14">
        <f>IF(OR(A59="",N(E59)=0),"",N(F59)/E59)</f>
      </c>
      <c r="K59" s="15">
        <f>IF(A59="","",MONTH(A59))</f>
      </c>
      <c r="L59" s="15">
        <f>IF(A59="","",YEAR(A59))</f>
      </c>
    </row>
    <row r="60" spans="1:12" x14ac:dyDescent="0.25">
      <c r="A60" s="11">
        <v>46257</v>
      </c>
      <c r="B60" s="10" t="s">
        <v>40</v>
      </c>
      <c r="C60" s="12">
        <v>397</v>
      </c>
      <c r="D60" s="12">
        <v>154</v>
      </c>
      <c r="E60" s="13">
        <f>IF(A60="","",N(C60)+N(D60))</f>
      </c>
      <c r="F60" s="12">
        <v>193</v>
      </c>
      <c r="G60" s="12">
        <v>200</v>
      </c>
      <c r="H60" s="12">
        <v>0</v>
      </c>
      <c r="I60" s="13">
        <f>IF(A60="","",E60-N(F60)-N(G60)-N(H60))</f>
      </c>
      <c r="J60" s="14">
        <f>IF(OR(A60="",N(E60)=0),"",N(F60)/E60)</f>
      </c>
      <c r="K60" s="15">
        <f>IF(A60="","",MONTH(A60))</f>
      </c>
      <c r="L60" s="15">
        <f>IF(A60="","",YEAR(A60))</f>
      </c>
    </row>
    <row r="61" spans="1:12" x14ac:dyDescent="0.25">
      <c r="A61" s="11">
        <v>46257</v>
      </c>
      <c r="B61" s="10" t="s">
        <v>39</v>
      </c>
      <c r="C61" s="12">
        <v>1331</v>
      </c>
      <c r="D61" s="12">
        <v>517</v>
      </c>
      <c r="E61" s="13">
        <f>IF(A61="","",N(C61)+N(D61))</f>
      </c>
      <c r="F61" s="12">
        <v>536</v>
      </c>
      <c r="G61" s="12">
        <v>200</v>
      </c>
      <c r="H61" s="12">
        <v>60</v>
      </c>
      <c r="I61" s="13">
        <f>IF(A61="","",E61-N(F61)-N(G61)-N(H61))</f>
      </c>
      <c r="J61" s="14">
        <f>IF(OR(A61="",N(E61)=0),"",N(F61)/E61)</f>
      </c>
      <c r="K61" s="15">
        <f>IF(A61="","",MONTH(A61))</f>
      </c>
      <c r="L61" s="15">
        <f>IF(A61="","",YEAR(A61))</f>
      </c>
    </row>
    <row r="62" spans="1:12" x14ac:dyDescent="0.25">
      <c r="A62" s="11">
        <v>46268</v>
      </c>
      <c r="B62" s="10" t="s">
        <v>37</v>
      </c>
      <c r="C62" s="12">
        <v>652</v>
      </c>
      <c r="D62" s="12">
        <v>253</v>
      </c>
      <c r="E62" s="13">
        <f>IF(A62="","",N(C62)+N(D62))</f>
      </c>
      <c r="F62" s="12">
        <v>290</v>
      </c>
      <c r="G62" s="12">
        <v>140</v>
      </c>
      <c r="H62" s="12">
        <v>0</v>
      </c>
      <c r="I62" s="13">
        <f>IF(A62="","",E62-N(F62)-N(G62)-N(H62))</f>
      </c>
      <c r="J62" s="14">
        <f>IF(OR(A62="",N(E62)=0),"",N(F62)/E62)</f>
      </c>
      <c r="K62" s="15">
        <f>IF(A62="","",MONTH(A62))</f>
      </c>
      <c r="L62" s="15">
        <f>IF(A62="","",YEAR(A62))</f>
      </c>
    </row>
    <row r="63" spans="1:12" x14ac:dyDescent="0.25">
      <c r="A63" s="11">
        <v>46268</v>
      </c>
      <c r="B63" s="10" t="s">
        <v>42</v>
      </c>
      <c r="C63" s="12">
        <v>570</v>
      </c>
      <c r="D63" s="12">
        <v>221</v>
      </c>
      <c r="E63" s="13">
        <f>IF(A63="","",N(C63)+N(D63))</f>
      </c>
      <c r="F63" s="12">
        <v>269</v>
      </c>
      <c r="G63" s="12">
        <v>140</v>
      </c>
      <c r="H63" s="12">
        <v>40</v>
      </c>
      <c r="I63" s="13">
        <f>IF(A63="","",E63-N(F63)-N(G63)-N(H63))</f>
      </c>
      <c r="J63" s="14">
        <f>IF(OR(A63="",N(E63)=0),"",N(F63)/E63)</f>
      </c>
      <c r="K63" s="15">
        <f>IF(A63="","",MONTH(A63))</f>
      </c>
      <c r="L63" s="15">
        <f>IF(A63="","",YEAR(A63))</f>
      </c>
    </row>
    <row r="64" spans="1:12" x14ac:dyDescent="0.25">
      <c r="A64" s="11">
        <v>46272</v>
      </c>
      <c r="B64" s="10" t="s">
        <v>38</v>
      </c>
      <c r="C64" s="12">
        <v>786</v>
      </c>
      <c r="D64" s="12">
        <v>305</v>
      </c>
      <c r="E64" s="13">
        <f>IF(A64="","",N(C64)+N(D64))</f>
      </c>
      <c r="F64" s="12">
        <v>382</v>
      </c>
      <c r="G64" s="12">
        <v>170</v>
      </c>
      <c r="H64" s="12">
        <v>75</v>
      </c>
      <c r="I64" s="13">
        <f>IF(A64="","",E64-N(F64)-N(G64)-N(H64))</f>
      </c>
      <c r="J64" s="14">
        <f>IF(OR(A64="",N(E64)=0),"",N(F64)/E64)</f>
      </c>
      <c r="K64" s="15">
        <f>IF(A64="","",MONTH(A64))</f>
      </c>
      <c r="L64" s="15">
        <f>IF(A64="","",YEAR(A64))</f>
      </c>
    </row>
    <row r="65" spans="1:12" x14ac:dyDescent="0.25">
      <c r="A65" s="11">
        <v>46272</v>
      </c>
      <c r="B65" s="10" t="s">
        <v>43</v>
      </c>
      <c r="C65" s="12">
        <v>498</v>
      </c>
      <c r="D65" s="12">
        <v>194</v>
      </c>
      <c r="E65" s="13">
        <f>IF(A65="","",N(C65)+N(D65))</f>
      </c>
      <c r="F65" s="12">
        <v>201</v>
      </c>
      <c r="G65" s="12">
        <v>170</v>
      </c>
      <c r="H65" s="12">
        <v>90</v>
      </c>
      <c r="I65" s="13">
        <f>IF(A65="","",E65-N(F65)-N(G65)-N(H65))</f>
      </c>
      <c r="J65" s="14">
        <f>IF(OR(A65="",N(E65)=0),"",N(F65)/E65)</f>
      </c>
      <c r="K65" s="15">
        <f>IF(A65="","",MONTH(A65))</f>
      </c>
      <c r="L65" s="15">
        <f>IF(A65="","",YEAR(A65))</f>
      </c>
    </row>
    <row r="66" spans="1:12" x14ac:dyDescent="0.25">
      <c r="A66" s="11">
        <v>46276</v>
      </c>
      <c r="B66" s="10" t="s">
        <v>39</v>
      </c>
      <c r="C66" s="12">
        <v>808</v>
      </c>
      <c r="D66" s="12">
        <v>314</v>
      </c>
      <c r="E66" s="13">
        <f>IF(A66="","",N(C66)+N(D66))</f>
      </c>
      <c r="F66" s="12">
        <v>337</v>
      </c>
      <c r="G66" s="12">
        <v>200</v>
      </c>
      <c r="H66" s="12">
        <v>60</v>
      </c>
      <c r="I66" s="13">
        <f>IF(A66="","",E66-N(F66)-N(G66)-N(H66))</f>
      </c>
      <c r="J66" s="14">
        <f>IF(OR(A66="",N(E66)=0),"",N(F66)/E66)</f>
      </c>
      <c r="K66" s="15">
        <f>IF(A66="","",MONTH(A66))</f>
      </c>
      <c r="L66" s="15">
        <f>IF(A66="","",YEAR(A66))</f>
      </c>
    </row>
    <row r="67" spans="1:12" x14ac:dyDescent="0.25">
      <c r="A67" s="11">
        <v>46276</v>
      </c>
      <c r="B67" s="10" t="s">
        <v>38</v>
      </c>
      <c r="C67" s="12">
        <v>1064</v>
      </c>
      <c r="D67" s="12">
        <v>414</v>
      </c>
      <c r="E67" s="13">
        <f>IF(A67="","",N(C67)+N(D67))</f>
      </c>
      <c r="F67" s="12">
        <v>473</v>
      </c>
      <c r="G67" s="12">
        <v>200</v>
      </c>
      <c r="H67" s="12">
        <v>75</v>
      </c>
      <c r="I67" s="13">
        <f>IF(A67="","",E67-N(F67)-N(G67)-N(H67))</f>
      </c>
      <c r="J67" s="14">
        <f>IF(OR(A67="",N(E67)=0),"",N(F67)/E67)</f>
      </c>
      <c r="K67" s="15">
        <f>IF(A67="","",MONTH(A67))</f>
      </c>
      <c r="L67" s="15">
        <f>IF(A67="","",YEAR(A67))</f>
      </c>
    </row>
    <row r="68" spans="1:12" x14ac:dyDescent="0.25">
      <c r="A68" s="11">
        <v>46280</v>
      </c>
      <c r="B68" s="10" t="s">
        <v>40</v>
      </c>
      <c r="C68" s="12">
        <v>311</v>
      </c>
      <c r="D68" s="12">
        <v>121</v>
      </c>
      <c r="E68" s="13">
        <f>IF(A68="","",N(C68)+N(D68))</f>
      </c>
      <c r="F68" s="12">
        <v>143</v>
      </c>
      <c r="G68" s="12">
        <v>140</v>
      </c>
      <c r="H68" s="12">
        <v>0</v>
      </c>
      <c r="I68" s="13">
        <f>IF(A68="","",E68-N(F68)-N(G68)-N(H68))</f>
      </c>
      <c r="J68" s="14">
        <f>IF(OR(A68="",N(E68)=0),"",N(F68)/E68)</f>
      </c>
      <c r="K68" s="15">
        <f>IF(A68="","",MONTH(A68))</f>
      </c>
      <c r="L68" s="15">
        <f>IF(A68="","",YEAR(A68))</f>
      </c>
    </row>
    <row r="69" spans="1:12" x14ac:dyDescent="0.25">
      <c r="A69" s="11">
        <v>46280</v>
      </c>
      <c r="B69" s="10" t="s">
        <v>39</v>
      </c>
      <c r="C69" s="12">
        <v>1156</v>
      </c>
      <c r="D69" s="12">
        <v>450</v>
      </c>
      <c r="E69" s="13">
        <f>IF(A69="","",N(C69)+N(D69))</f>
      </c>
      <c r="F69" s="12">
        <v>562</v>
      </c>
      <c r="G69" s="12">
        <v>140</v>
      </c>
      <c r="H69" s="12">
        <v>60</v>
      </c>
      <c r="I69" s="13">
        <f>IF(A69="","",E69-N(F69)-N(G69)-N(H69))</f>
      </c>
      <c r="J69" s="14">
        <f>IF(OR(A69="",N(E69)=0),"",N(F69)/E69)</f>
      </c>
      <c r="K69" s="15">
        <f>IF(A69="","",MONTH(A69))</f>
      </c>
      <c r="L69" s="15">
        <f>IF(A69="","",YEAR(A69))</f>
      </c>
    </row>
    <row r="70" spans="1:12" x14ac:dyDescent="0.25">
      <c r="A70" s="11">
        <v>46284</v>
      </c>
      <c r="B70" s="10" t="s">
        <v>37</v>
      </c>
      <c r="C70" s="12">
        <v>701</v>
      </c>
      <c r="D70" s="12">
        <v>272</v>
      </c>
      <c r="E70" s="13">
        <f>IF(A70="","",N(C70)+N(D70))</f>
      </c>
      <c r="F70" s="12">
        <v>272</v>
      </c>
      <c r="G70" s="12">
        <v>170</v>
      </c>
      <c r="H70" s="12">
        <v>0</v>
      </c>
      <c r="I70" s="13">
        <f>IF(A70="","",E70-N(F70)-N(G70)-N(H70))</f>
      </c>
      <c r="J70" s="14">
        <f>IF(OR(A70="",N(E70)=0),"",N(F70)/E70)</f>
      </c>
      <c r="K70" s="15">
        <f>IF(A70="","",MONTH(A70))</f>
      </c>
      <c r="L70" s="15">
        <f>IF(A70="","",YEAR(A70))</f>
      </c>
    </row>
    <row r="71" spans="1:12" x14ac:dyDescent="0.25">
      <c r="A71" s="11">
        <v>46288</v>
      </c>
      <c r="B71" s="10" t="s">
        <v>41</v>
      </c>
      <c r="C71" s="12">
        <v>2333</v>
      </c>
      <c r="D71" s="12">
        <v>907</v>
      </c>
      <c r="E71" s="13">
        <f>IF(A71="","",N(C71)+N(D71))</f>
      </c>
      <c r="F71" s="12">
        <v>1004</v>
      </c>
      <c r="G71" s="12">
        <v>360</v>
      </c>
      <c r="H71" s="12">
        <v>350</v>
      </c>
      <c r="I71" s="13">
        <f>IF(A71="","",E71-N(F71)-N(G71)-N(H71))</f>
      </c>
      <c r="J71" s="14">
        <f>IF(OR(A71="",N(E71)=0),"",N(F71)/E71)</f>
      </c>
      <c r="K71" s="15">
        <f>IF(A71="","",MONTH(A71))</f>
      </c>
      <c r="L71" s="15">
        <f>IF(A71="","",YEAR(A71))</f>
      </c>
    </row>
    <row r="72" spans="1:12" x14ac:dyDescent="0.25">
      <c r="A72" s="11"/>
      <c r="B72" s="10"/>
      <c r="C72" s="12"/>
      <c r="D72" s="12"/>
      <c r="E72" s="13">
        <f>IF(A72="","",N(C72)+N(D72))</f>
      </c>
      <c r="F72" s="12"/>
      <c r="G72" s="12"/>
      <c r="H72" s="12"/>
      <c r="I72" s="13">
        <f>IF(A72="","",E72-N(F72)-N(G72)-N(H72))</f>
      </c>
      <c r="J72" s="14">
        <f>IF(OR(A72="",N(E72)=0),"",N(F72)/E72)</f>
      </c>
      <c r="K72" s="15">
        <f>IF(A72="","",MONTH(A72))</f>
      </c>
      <c r="L72" s="15">
        <f>IF(A72="","",YEAR(A72))</f>
      </c>
    </row>
    <row r="73" spans="1:12" x14ac:dyDescent="0.25">
      <c r="A73" s="11"/>
      <c r="B73" s="10"/>
      <c r="C73" s="12"/>
      <c r="D73" s="12"/>
      <c r="E73" s="13">
        <f>IF(A73="","",N(C73)+N(D73))</f>
      </c>
      <c r="F73" s="12"/>
      <c r="G73" s="12"/>
      <c r="H73" s="12"/>
      <c r="I73" s="13">
        <f>IF(A73="","",E73-N(F73)-N(G73)-N(H73))</f>
      </c>
      <c r="J73" s="14">
        <f>IF(OR(A73="",N(E73)=0),"",N(F73)/E73)</f>
      </c>
      <c r="K73" s="15">
        <f>IF(A73="","",MONTH(A73))</f>
      </c>
      <c r="L73" s="15">
        <f>IF(A73="","",YEAR(A73))</f>
      </c>
    </row>
    <row r="74" spans="1:12" x14ac:dyDescent="0.25">
      <c r="A74" s="11"/>
      <c r="B74" s="10"/>
      <c r="C74" s="12"/>
      <c r="D74" s="12"/>
      <c r="E74" s="13">
        <f>IF(A74="","",N(C74)+N(D74))</f>
      </c>
      <c r="F74" s="12"/>
      <c r="G74" s="12"/>
      <c r="H74" s="12"/>
      <c r="I74" s="13">
        <f>IF(A74="","",E74-N(F74)-N(G74)-N(H74))</f>
      </c>
      <c r="J74" s="14">
        <f>IF(OR(A74="",N(E74)=0),"",N(F74)/E74)</f>
      </c>
      <c r="K74" s="15">
        <f>IF(A74="","",MONTH(A74))</f>
      </c>
      <c r="L74" s="15">
        <f>IF(A74="","",YEAR(A74))</f>
      </c>
    </row>
    <row r="75" spans="1:12" x14ac:dyDescent="0.25">
      <c r="A75" s="11"/>
      <c r="B75" s="10"/>
      <c r="C75" s="12"/>
      <c r="D75" s="12"/>
      <c r="E75" s="13">
        <f>IF(A75="","",N(C75)+N(D75))</f>
      </c>
      <c r="F75" s="12"/>
      <c r="G75" s="12"/>
      <c r="H75" s="12"/>
      <c r="I75" s="13">
        <f>IF(A75="","",E75-N(F75)-N(G75)-N(H75))</f>
      </c>
      <c r="J75" s="14">
        <f>IF(OR(A75="",N(E75)=0),"",N(F75)/E75)</f>
      </c>
      <c r="K75" s="15">
        <f>IF(A75="","",MONTH(A75))</f>
      </c>
      <c r="L75" s="15">
        <f>IF(A75="","",YEAR(A75))</f>
      </c>
    </row>
    <row r="76" spans="1:12" x14ac:dyDescent="0.25">
      <c r="A76" s="11"/>
      <c r="B76" s="10"/>
      <c r="C76" s="12"/>
      <c r="D76" s="12"/>
      <c r="E76" s="13">
        <f>IF(A76="","",N(C76)+N(D76))</f>
      </c>
      <c r="F76" s="12"/>
      <c r="G76" s="12"/>
      <c r="H76" s="12"/>
      <c r="I76" s="13">
        <f>IF(A76="","",E76-N(F76)-N(G76)-N(H76))</f>
      </c>
      <c r="J76" s="14">
        <f>IF(OR(A76="",N(E76)=0),"",N(F76)/E76)</f>
      </c>
      <c r="K76" s="15">
        <f>IF(A76="","",MONTH(A76))</f>
      </c>
      <c r="L76" s="15">
        <f>IF(A76="","",YEAR(A76))</f>
      </c>
    </row>
    <row r="77" spans="1:12" x14ac:dyDescent="0.25">
      <c r="A77" s="11"/>
      <c r="B77" s="10"/>
      <c r="C77" s="12"/>
      <c r="D77" s="12"/>
      <c r="E77" s="13">
        <f>IF(A77="","",N(C77)+N(D77))</f>
      </c>
      <c r="F77" s="12"/>
      <c r="G77" s="12"/>
      <c r="H77" s="12"/>
      <c r="I77" s="13">
        <f>IF(A77="","",E77-N(F77)-N(G77)-N(H77))</f>
      </c>
      <c r="J77" s="14">
        <f>IF(OR(A77="",N(E77)=0),"",N(F77)/E77)</f>
      </c>
      <c r="K77" s="15">
        <f>IF(A77="","",MONTH(A77))</f>
      </c>
      <c r="L77" s="15">
        <f>IF(A77="","",YEAR(A77))</f>
      </c>
    </row>
    <row r="78" spans="1:12" x14ac:dyDescent="0.25">
      <c r="A78" s="11"/>
      <c r="B78" s="10"/>
      <c r="C78" s="12"/>
      <c r="D78" s="12"/>
      <c r="E78" s="13">
        <f>IF(A78="","",N(C78)+N(D78))</f>
      </c>
      <c r="F78" s="12"/>
      <c r="G78" s="12"/>
      <c r="H78" s="12"/>
      <c r="I78" s="13">
        <f>IF(A78="","",E78-N(F78)-N(G78)-N(H78))</f>
      </c>
      <c r="J78" s="14">
        <f>IF(OR(A78="",N(E78)=0),"",N(F78)/E78)</f>
      </c>
      <c r="K78" s="15">
        <f>IF(A78="","",MONTH(A78))</f>
      </c>
      <c r="L78" s="15">
        <f>IF(A78="","",YEAR(A78))</f>
      </c>
    </row>
    <row r="79" spans="1:12" x14ac:dyDescent="0.25">
      <c r="A79" s="11"/>
      <c r="B79" s="10"/>
      <c r="C79" s="12"/>
      <c r="D79" s="12"/>
      <c r="E79" s="13">
        <f>IF(A79="","",N(C79)+N(D79))</f>
      </c>
      <c r="F79" s="12"/>
      <c r="G79" s="12"/>
      <c r="H79" s="12"/>
      <c r="I79" s="13">
        <f>IF(A79="","",E79-N(F79)-N(G79)-N(H79))</f>
      </c>
      <c r="J79" s="14">
        <f>IF(OR(A79="",N(E79)=0),"",N(F79)/E79)</f>
      </c>
      <c r="K79" s="15">
        <f>IF(A79="","",MONTH(A79))</f>
      </c>
      <c r="L79" s="15">
        <f>IF(A79="","",YEAR(A79))</f>
      </c>
    </row>
    <row r="80" spans="1:12" x14ac:dyDescent="0.25">
      <c r="A80" s="11"/>
      <c r="B80" s="10"/>
      <c r="C80" s="12"/>
      <c r="D80" s="12"/>
      <c r="E80" s="13">
        <f>IF(A80="","",N(C80)+N(D80))</f>
      </c>
      <c r="F80" s="12"/>
      <c r="G80" s="12"/>
      <c r="H80" s="12"/>
      <c r="I80" s="13">
        <f>IF(A80="","",E80-N(F80)-N(G80)-N(H80))</f>
      </c>
      <c r="J80" s="14">
        <f>IF(OR(A80="",N(E80)=0),"",N(F80)/E80)</f>
      </c>
      <c r="K80" s="15">
        <f>IF(A80="","",MONTH(A80))</f>
      </c>
      <c r="L80" s="15">
        <f>IF(A80="","",YEAR(A80))</f>
      </c>
    </row>
    <row r="81" spans="1:12" x14ac:dyDescent="0.25">
      <c r="A81" s="11"/>
      <c r="B81" s="10"/>
      <c r="C81" s="12"/>
      <c r="D81" s="12"/>
      <c r="E81" s="13">
        <f>IF(A81="","",N(C81)+N(D81))</f>
      </c>
      <c r="F81" s="12"/>
      <c r="G81" s="12"/>
      <c r="H81" s="12"/>
      <c r="I81" s="13">
        <f>IF(A81="","",E81-N(F81)-N(G81)-N(H81))</f>
      </c>
      <c r="J81" s="14">
        <f>IF(OR(A81="",N(E81)=0),"",N(F81)/E81)</f>
      </c>
      <c r="K81" s="15">
        <f>IF(A81="","",MONTH(A81))</f>
      </c>
      <c r="L81" s="15">
        <f>IF(A81="","",YEAR(A81))</f>
      </c>
    </row>
    <row r="82" spans="1:12" x14ac:dyDescent="0.25">
      <c r="A82" s="11"/>
      <c r="B82" s="10"/>
      <c r="C82" s="12"/>
      <c r="D82" s="12"/>
      <c r="E82" s="13">
        <f>IF(A82="","",N(C82)+N(D82))</f>
      </c>
      <c r="F82" s="12"/>
      <c r="G82" s="12"/>
      <c r="H82" s="12"/>
      <c r="I82" s="13">
        <f>IF(A82="","",E82-N(F82)-N(G82)-N(H82))</f>
      </c>
      <c r="J82" s="14">
        <f>IF(OR(A82="",N(E82)=0),"",N(F82)/E82)</f>
      </c>
      <c r="K82" s="15">
        <f>IF(A82="","",MONTH(A82))</f>
      </c>
      <c r="L82" s="15">
        <f>IF(A82="","",YEAR(A82))</f>
      </c>
    </row>
    <row r="83" spans="1:12" x14ac:dyDescent="0.25">
      <c r="A83" s="11"/>
      <c r="B83" s="10"/>
      <c r="C83" s="12"/>
      <c r="D83" s="12"/>
      <c r="E83" s="13">
        <f>IF(A83="","",N(C83)+N(D83))</f>
      </c>
      <c r="F83" s="12"/>
      <c r="G83" s="12"/>
      <c r="H83" s="12"/>
      <c r="I83" s="13">
        <f>IF(A83="","",E83-N(F83)-N(G83)-N(H83))</f>
      </c>
      <c r="J83" s="14">
        <f>IF(OR(A83="",N(E83)=0),"",N(F83)/E83)</f>
      </c>
      <c r="K83" s="15">
        <f>IF(A83="","",MONTH(A83))</f>
      </c>
      <c r="L83" s="15">
        <f>IF(A83="","",YEAR(A83))</f>
      </c>
    </row>
    <row r="84" spans="1:12" x14ac:dyDescent="0.25">
      <c r="A84" s="11"/>
      <c r="B84" s="10"/>
      <c r="C84" s="12"/>
      <c r="D84" s="12"/>
      <c r="E84" s="13">
        <f>IF(A84="","",N(C84)+N(D84))</f>
      </c>
      <c r="F84" s="12"/>
      <c r="G84" s="12"/>
      <c r="H84" s="12"/>
      <c r="I84" s="13">
        <f>IF(A84="","",E84-N(F84)-N(G84)-N(H84))</f>
      </c>
      <c r="J84" s="14">
        <f>IF(OR(A84="",N(E84)=0),"",N(F84)/E84)</f>
      </c>
      <c r="K84" s="15">
        <f>IF(A84="","",MONTH(A84))</f>
      </c>
      <c r="L84" s="15">
        <f>IF(A84="","",YEAR(A84))</f>
      </c>
    </row>
    <row r="85" spans="1:12" x14ac:dyDescent="0.25">
      <c r="A85" s="11"/>
      <c r="B85" s="10"/>
      <c r="C85" s="12"/>
      <c r="D85" s="12"/>
      <c r="E85" s="13">
        <f>IF(A85="","",N(C85)+N(D85))</f>
      </c>
      <c r="F85" s="12"/>
      <c r="G85" s="12"/>
      <c r="H85" s="12"/>
      <c r="I85" s="13">
        <f>IF(A85="","",E85-N(F85)-N(G85)-N(H85))</f>
      </c>
      <c r="J85" s="14">
        <f>IF(OR(A85="",N(E85)=0),"",N(F85)/E85)</f>
      </c>
      <c r="K85" s="15">
        <f>IF(A85="","",MONTH(A85))</f>
      </c>
      <c r="L85" s="15">
        <f>IF(A85="","",YEAR(A85))</f>
      </c>
    </row>
    <row r="86" spans="1:12" x14ac:dyDescent="0.25">
      <c r="A86" s="11"/>
      <c r="B86" s="10"/>
      <c r="C86" s="12"/>
      <c r="D86" s="12"/>
      <c r="E86" s="13">
        <f>IF(A86="","",N(C86)+N(D86))</f>
      </c>
      <c r="F86" s="12"/>
      <c r="G86" s="12"/>
      <c r="H86" s="12"/>
      <c r="I86" s="13">
        <f>IF(A86="","",E86-N(F86)-N(G86)-N(H86))</f>
      </c>
      <c r="J86" s="14">
        <f>IF(OR(A86="",N(E86)=0),"",N(F86)/E86)</f>
      </c>
      <c r="K86" s="15">
        <f>IF(A86="","",MONTH(A86))</f>
      </c>
      <c r="L86" s="15">
        <f>IF(A86="","",YEAR(A86))</f>
      </c>
    </row>
    <row r="87" spans="1:12" x14ac:dyDescent="0.25">
      <c r="A87" s="11"/>
      <c r="B87" s="10"/>
      <c r="C87" s="12"/>
      <c r="D87" s="12"/>
      <c r="E87" s="13">
        <f>IF(A87="","",N(C87)+N(D87))</f>
      </c>
      <c r="F87" s="12"/>
      <c r="G87" s="12"/>
      <c r="H87" s="12"/>
      <c r="I87" s="13">
        <f>IF(A87="","",E87-N(F87)-N(G87)-N(H87))</f>
      </c>
      <c r="J87" s="14">
        <f>IF(OR(A87="",N(E87)=0),"",N(F87)/E87)</f>
      </c>
      <c r="K87" s="15">
        <f>IF(A87="","",MONTH(A87))</f>
      </c>
      <c r="L87" s="15">
        <f>IF(A87="","",YEAR(A87))</f>
      </c>
    </row>
    <row r="88" spans="1:12" x14ac:dyDescent="0.25">
      <c r="A88" s="11"/>
      <c r="B88" s="10"/>
      <c r="C88" s="12"/>
      <c r="D88" s="12"/>
      <c r="E88" s="13">
        <f>IF(A88="","",N(C88)+N(D88))</f>
      </c>
      <c r="F88" s="12"/>
      <c r="G88" s="12"/>
      <c r="H88" s="12"/>
      <c r="I88" s="13">
        <f>IF(A88="","",E88-N(F88)-N(G88)-N(H88))</f>
      </c>
      <c r="J88" s="14">
        <f>IF(OR(A88="",N(E88)=0),"",N(F88)/E88)</f>
      </c>
      <c r="K88" s="15">
        <f>IF(A88="","",MONTH(A88))</f>
      </c>
      <c r="L88" s="15">
        <f>IF(A88="","",YEAR(A88))</f>
      </c>
    </row>
    <row r="89" spans="1:12" x14ac:dyDescent="0.25">
      <c r="A89" s="11"/>
      <c r="B89" s="10"/>
      <c r="C89" s="12"/>
      <c r="D89" s="12"/>
      <c r="E89" s="13">
        <f>IF(A89="","",N(C89)+N(D89))</f>
      </c>
      <c r="F89" s="12"/>
      <c r="G89" s="12"/>
      <c r="H89" s="12"/>
      <c r="I89" s="13">
        <f>IF(A89="","",E89-N(F89)-N(G89)-N(H89))</f>
      </c>
      <c r="J89" s="14">
        <f>IF(OR(A89="",N(E89)=0),"",N(F89)/E89)</f>
      </c>
      <c r="K89" s="15">
        <f>IF(A89="","",MONTH(A89))</f>
      </c>
      <c r="L89" s="15">
        <f>IF(A89="","",YEAR(A89))</f>
      </c>
    </row>
    <row r="90" spans="1:12" x14ac:dyDescent="0.25">
      <c r="A90" s="11"/>
      <c r="B90" s="10"/>
      <c r="C90" s="12"/>
      <c r="D90" s="12"/>
      <c r="E90" s="13">
        <f>IF(A90="","",N(C90)+N(D90))</f>
      </c>
      <c r="F90" s="12"/>
      <c r="G90" s="12"/>
      <c r="H90" s="12"/>
      <c r="I90" s="13">
        <f>IF(A90="","",E90-N(F90)-N(G90)-N(H90))</f>
      </c>
      <c r="J90" s="14">
        <f>IF(OR(A90="",N(E90)=0),"",N(F90)/E90)</f>
      </c>
      <c r="K90" s="15">
        <f>IF(A90="","",MONTH(A90))</f>
      </c>
      <c r="L90" s="15">
        <f>IF(A90="","",YEAR(A90))</f>
      </c>
    </row>
    <row r="91" spans="1:12" x14ac:dyDescent="0.25">
      <c r="A91" s="11"/>
      <c r="B91" s="10"/>
      <c r="C91" s="12"/>
      <c r="D91" s="12"/>
      <c r="E91" s="13">
        <f>IF(A91="","",N(C91)+N(D91))</f>
      </c>
      <c r="F91" s="12"/>
      <c r="G91" s="12"/>
      <c r="H91" s="12"/>
      <c r="I91" s="13">
        <f>IF(A91="","",E91-N(F91)-N(G91)-N(H91))</f>
      </c>
      <c r="J91" s="14">
        <f>IF(OR(A91="",N(E91)=0),"",N(F91)/E91)</f>
      </c>
      <c r="K91" s="15">
        <f>IF(A91="","",MONTH(A91))</f>
      </c>
      <c r="L91" s="15">
        <f>IF(A91="","",YEAR(A91))</f>
      </c>
    </row>
    <row r="92" spans="1:12" x14ac:dyDescent="0.25">
      <c r="A92" s="11"/>
      <c r="B92" s="10"/>
      <c r="C92" s="12"/>
      <c r="D92" s="12"/>
      <c r="E92" s="13">
        <f>IF(A92="","",N(C92)+N(D92))</f>
      </c>
      <c r="F92" s="12"/>
      <c r="G92" s="12"/>
      <c r="H92" s="12"/>
      <c r="I92" s="13">
        <f>IF(A92="","",E92-N(F92)-N(G92)-N(H92))</f>
      </c>
      <c r="J92" s="14">
        <f>IF(OR(A92="",N(E92)=0),"",N(F92)/E92)</f>
      </c>
      <c r="K92" s="15">
        <f>IF(A92="","",MONTH(A92))</f>
      </c>
      <c r="L92" s="15">
        <f>IF(A92="","",YEAR(A92))</f>
      </c>
    </row>
    <row r="93" spans="1:12" x14ac:dyDescent="0.25">
      <c r="A93" s="11"/>
      <c r="B93" s="10"/>
      <c r="C93" s="12"/>
      <c r="D93" s="12"/>
      <c r="E93" s="13">
        <f>IF(A93="","",N(C93)+N(D93))</f>
      </c>
      <c r="F93" s="12"/>
      <c r="G93" s="12"/>
      <c r="H93" s="12"/>
      <c r="I93" s="13">
        <f>IF(A93="","",E93-N(F93)-N(G93)-N(H93))</f>
      </c>
      <c r="J93" s="14">
        <f>IF(OR(A93="",N(E93)=0),"",N(F93)/E93)</f>
      </c>
      <c r="K93" s="15">
        <f>IF(A93="","",MONTH(A93))</f>
      </c>
      <c r="L93" s="15">
        <f>IF(A93="","",YEAR(A93))</f>
      </c>
    </row>
    <row r="94" spans="1:12" x14ac:dyDescent="0.25">
      <c r="A94" s="11"/>
      <c r="B94" s="10"/>
      <c r="C94" s="12"/>
      <c r="D94" s="12"/>
      <c r="E94" s="13">
        <f>IF(A94="","",N(C94)+N(D94))</f>
      </c>
      <c r="F94" s="12"/>
      <c r="G94" s="12"/>
      <c r="H94" s="12"/>
      <c r="I94" s="13">
        <f>IF(A94="","",E94-N(F94)-N(G94)-N(H94))</f>
      </c>
      <c r="J94" s="14">
        <f>IF(OR(A94="",N(E94)=0),"",N(F94)/E94)</f>
      </c>
      <c r="K94" s="15">
        <f>IF(A94="","",MONTH(A94))</f>
      </c>
      <c r="L94" s="15">
        <f>IF(A94="","",YEAR(A94))</f>
      </c>
    </row>
    <row r="95" spans="1:12" x14ac:dyDescent="0.25">
      <c r="A95" s="11"/>
      <c r="B95" s="10"/>
      <c r="C95" s="12"/>
      <c r="D95" s="12"/>
      <c r="E95" s="13">
        <f>IF(A95="","",N(C95)+N(D95))</f>
      </c>
      <c r="F95" s="12"/>
      <c r="G95" s="12"/>
      <c r="H95" s="12"/>
      <c r="I95" s="13">
        <f>IF(A95="","",E95-N(F95)-N(G95)-N(H95))</f>
      </c>
      <c r="J95" s="14">
        <f>IF(OR(A95="",N(E95)=0),"",N(F95)/E95)</f>
      </c>
      <c r="K95" s="15">
        <f>IF(A95="","",MONTH(A95))</f>
      </c>
      <c r="L95" s="15">
        <f>IF(A95="","",YEAR(A95))</f>
      </c>
    </row>
    <row r="96" spans="1:12" x14ac:dyDescent="0.25">
      <c r="A96" s="11"/>
      <c r="B96" s="10"/>
      <c r="C96" s="12"/>
      <c r="D96" s="12"/>
      <c r="E96" s="13">
        <f>IF(A96="","",N(C96)+N(D96))</f>
      </c>
      <c r="F96" s="12"/>
      <c r="G96" s="12"/>
      <c r="H96" s="12"/>
      <c r="I96" s="13">
        <f>IF(A96="","",E96-N(F96)-N(G96)-N(H96))</f>
      </c>
      <c r="J96" s="14">
        <f>IF(OR(A96="",N(E96)=0),"",N(F96)/E96)</f>
      </c>
      <c r="K96" s="15">
        <f>IF(A96="","",MONTH(A96))</f>
      </c>
      <c r="L96" s="15">
        <f>IF(A96="","",YEAR(A96))</f>
      </c>
    </row>
    <row r="97" spans="1:12" x14ac:dyDescent="0.25">
      <c r="A97" s="11"/>
      <c r="B97" s="10"/>
      <c r="C97" s="12"/>
      <c r="D97" s="12"/>
      <c r="E97" s="13">
        <f>IF(A97="","",N(C97)+N(D97))</f>
      </c>
      <c r="F97" s="12"/>
      <c r="G97" s="12"/>
      <c r="H97" s="12"/>
      <c r="I97" s="13">
        <f>IF(A97="","",E97-N(F97)-N(G97)-N(H97))</f>
      </c>
      <c r="J97" s="14">
        <f>IF(OR(A97="",N(E97)=0),"",N(F97)/E97)</f>
      </c>
      <c r="K97" s="15">
        <f>IF(A97="","",MONTH(A97))</f>
      </c>
      <c r="L97" s="15">
        <f>IF(A97="","",YEAR(A97))</f>
      </c>
    </row>
    <row r="98" spans="1:12" x14ac:dyDescent="0.25">
      <c r="A98" s="11"/>
      <c r="B98" s="10"/>
      <c r="C98" s="12"/>
      <c r="D98" s="12"/>
      <c r="E98" s="13">
        <f>IF(A98="","",N(C98)+N(D98))</f>
      </c>
      <c r="F98" s="12"/>
      <c r="G98" s="12"/>
      <c r="H98" s="12"/>
      <c r="I98" s="13">
        <f>IF(A98="","",E98-N(F98)-N(G98)-N(H98))</f>
      </c>
      <c r="J98" s="14">
        <f>IF(OR(A98="",N(E98)=0),"",N(F98)/E98)</f>
      </c>
      <c r="K98" s="15">
        <f>IF(A98="","",MONTH(A98))</f>
      </c>
      <c r="L98" s="15">
        <f>IF(A98="","",YEAR(A98))</f>
      </c>
    </row>
    <row r="99" spans="1:12" x14ac:dyDescent="0.25">
      <c r="A99" s="11"/>
      <c r="B99" s="10"/>
      <c r="C99" s="12"/>
      <c r="D99" s="12"/>
      <c r="E99" s="13">
        <f>IF(A99="","",N(C99)+N(D99))</f>
      </c>
      <c r="F99" s="12"/>
      <c r="G99" s="12"/>
      <c r="H99" s="12"/>
      <c r="I99" s="13">
        <f>IF(A99="","",E99-N(F99)-N(G99)-N(H99))</f>
      </c>
      <c r="J99" s="14">
        <f>IF(OR(A99="",N(E99)=0),"",N(F99)/E99)</f>
      </c>
      <c r="K99" s="15">
        <f>IF(A99="","",MONTH(A99))</f>
      </c>
      <c r="L99" s="15">
        <f>IF(A99="","",YEAR(A99))</f>
      </c>
    </row>
    <row r="100" spans="1:12" x14ac:dyDescent="0.25">
      <c r="A100" s="11"/>
      <c r="B100" s="10"/>
      <c r="C100" s="12"/>
      <c r="D100" s="12"/>
      <c r="E100" s="13">
        <f>IF(A100="","",N(C100)+N(D100))</f>
      </c>
      <c r="F100" s="12"/>
      <c r="G100" s="12"/>
      <c r="H100" s="12"/>
      <c r="I100" s="13">
        <f>IF(A100="","",E100-N(F100)-N(G100)-N(H100))</f>
      </c>
      <c r="J100" s="14">
        <f>IF(OR(A100="",N(E100)=0),"",N(F100)/E100)</f>
      </c>
      <c r="K100" s="15">
        <f>IF(A100="","",MONTH(A100))</f>
      </c>
      <c r="L100" s="15">
        <f>IF(A100="","",YEAR(A100))</f>
      </c>
    </row>
    <row r="101" spans="1:12" x14ac:dyDescent="0.25">
      <c r="A101" s="11"/>
      <c r="B101" s="10"/>
      <c r="C101" s="12"/>
      <c r="D101" s="12"/>
      <c r="E101" s="13">
        <f>IF(A101="","",N(C101)+N(D101))</f>
      </c>
      <c r="F101" s="12"/>
      <c r="G101" s="12"/>
      <c r="H101" s="12"/>
      <c r="I101" s="13">
        <f>IF(A101="","",E101-N(F101)-N(G101)-N(H101))</f>
      </c>
      <c r="J101" s="14">
        <f>IF(OR(A101="",N(E101)=0),"",N(F101)/E101)</f>
      </c>
      <c r="K101" s="15">
        <f>IF(A101="","",MONTH(A101))</f>
      </c>
      <c r="L101" s="15">
        <f>IF(A101="","",YEAR(A101))</f>
      </c>
    </row>
    <row r="102" spans="1:12" x14ac:dyDescent="0.25">
      <c r="A102" s="11"/>
      <c r="B102" s="10"/>
      <c r="C102" s="12"/>
      <c r="D102" s="12"/>
      <c r="E102" s="13">
        <f>IF(A102="","",N(C102)+N(D102))</f>
      </c>
      <c r="F102" s="12"/>
      <c r="G102" s="12"/>
      <c r="H102" s="12"/>
      <c r="I102" s="13">
        <f>IF(A102="","",E102-N(F102)-N(G102)-N(H102))</f>
      </c>
      <c r="J102" s="14">
        <f>IF(OR(A102="",N(E102)=0),"",N(F102)/E102)</f>
      </c>
      <c r="K102" s="15">
        <f>IF(A102="","",MONTH(A102))</f>
      </c>
      <c r="L102" s="15">
        <f>IF(A102="","",YEAR(A102))</f>
      </c>
    </row>
    <row r="103" spans="1:12" x14ac:dyDescent="0.25">
      <c r="A103" s="11"/>
      <c r="B103" s="10"/>
      <c r="C103" s="12"/>
      <c r="D103" s="12"/>
      <c r="E103" s="13">
        <f>IF(A103="","",N(C103)+N(D103))</f>
      </c>
      <c r="F103" s="12"/>
      <c r="G103" s="12"/>
      <c r="H103" s="12"/>
      <c r="I103" s="13">
        <f>IF(A103="","",E103-N(F103)-N(G103)-N(H103))</f>
      </c>
      <c r="J103" s="14">
        <f>IF(OR(A103="",N(E103)=0),"",N(F103)/E103)</f>
      </c>
      <c r="K103" s="15">
        <f>IF(A103="","",MONTH(A103))</f>
      </c>
      <c r="L103" s="15">
        <f>IF(A103="","",YEAR(A103))</f>
      </c>
    </row>
    <row r="104" spans="1:12" x14ac:dyDescent="0.25">
      <c r="A104" s="11"/>
      <c r="B104" s="10"/>
      <c r="C104" s="12"/>
      <c r="D104" s="12"/>
      <c r="E104" s="13">
        <f>IF(A104="","",N(C104)+N(D104))</f>
      </c>
      <c r="F104" s="12"/>
      <c r="G104" s="12"/>
      <c r="H104" s="12"/>
      <c r="I104" s="13">
        <f>IF(A104="","",E104-N(F104)-N(G104)-N(H104))</f>
      </c>
      <c r="J104" s="14">
        <f>IF(OR(A104="",N(E104)=0),"",N(F104)/E104)</f>
      </c>
      <c r="K104" s="15">
        <f>IF(A104="","",MONTH(A104))</f>
      </c>
      <c r="L104" s="15">
        <f>IF(A104="","",YEAR(A104))</f>
      </c>
    </row>
    <row r="105" spans="1:12" x14ac:dyDescent="0.25">
      <c r="A105" s="11"/>
      <c r="B105" s="10"/>
      <c r="C105" s="12"/>
      <c r="D105" s="12"/>
      <c r="E105" s="13">
        <f>IF(A105="","",N(C105)+N(D105))</f>
      </c>
      <c r="F105" s="12"/>
      <c r="G105" s="12"/>
      <c r="H105" s="12"/>
      <c r="I105" s="13">
        <f>IF(A105="","",E105-N(F105)-N(G105)-N(H105))</f>
      </c>
      <c r="J105" s="14">
        <f>IF(OR(A105="",N(E105)=0),"",N(F105)/E105)</f>
      </c>
      <c r="K105" s="15">
        <f>IF(A105="","",MONTH(A105))</f>
      </c>
      <c r="L105" s="15">
        <f>IF(A105="","",YEAR(A105))</f>
      </c>
    </row>
    <row r="106" spans="1:12" x14ac:dyDescent="0.25">
      <c r="A106" s="11"/>
      <c r="B106" s="10"/>
      <c r="C106" s="12"/>
      <c r="D106" s="12"/>
      <c r="E106" s="13">
        <f>IF(A106="","",N(C106)+N(D106))</f>
      </c>
      <c r="F106" s="12"/>
      <c r="G106" s="12"/>
      <c r="H106" s="12"/>
      <c r="I106" s="13">
        <f>IF(A106="","",E106-N(F106)-N(G106)-N(H106))</f>
      </c>
      <c r="J106" s="14">
        <f>IF(OR(A106="",N(E106)=0),"",N(F106)/E106)</f>
      </c>
      <c r="K106" s="15">
        <f>IF(A106="","",MONTH(A106))</f>
      </c>
      <c r="L106" s="15">
        <f>IF(A106="","",YEAR(A106))</f>
      </c>
    </row>
    <row r="107" spans="1:12" x14ac:dyDescent="0.25">
      <c r="A107" s="11"/>
      <c r="B107" s="10"/>
      <c r="C107" s="12"/>
      <c r="D107" s="12"/>
      <c r="E107" s="13">
        <f>IF(A107="","",N(C107)+N(D107))</f>
      </c>
      <c r="F107" s="12"/>
      <c r="G107" s="12"/>
      <c r="H107" s="12"/>
      <c r="I107" s="13">
        <f>IF(A107="","",E107-N(F107)-N(G107)-N(H107))</f>
      </c>
      <c r="J107" s="14">
        <f>IF(OR(A107="",N(E107)=0),"",N(F107)/E107)</f>
      </c>
      <c r="K107" s="15">
        <f>IF(A107="","",MONTH(A107))</f>
      </c>
      <c r="L107" s="15">
        <f>IF(A107="","",YEAR(A107))</f>
      </c>
    </row>
    <row r="108" spans="1:12" x14ac:dyDescent="0.25">
      <c r="A108" s="11"/>
      <c r="B108" s="10"/>
      <c r="C108" s="12"/>
      <c r="D108" s="12"/>
      <c r="E108" s="13">
        <f>IF(A108="","",N(C108)+N(D108))</f>
      </c>
      <c r="F108" s="12"/>
      <c r="G108" s="12"/>
      <c r="H108" s="12"/>
      <c r="I108" s="13">
        <f>IF(A108="","",E108-N(F108)-N(G108)-N(H108))</f>
      </c>
      <c r="J108" s="14">
        <f>IF(OR(A108="",N(E108)=0),"",N(F108)/E108)</f>
      </c>
      <c r="K108" s="15">
        <f>IF(A108="","",MONTH(A108))</f>
      </c>
      <c r="L108" s="15">
        <f>IF(A108="","",YEAR(A108))</f>
      </c>
    </row>
    <row r="109" spans="1:12" x14ac:dyDescent="0.25">
      <c r="A109" s="11"/>
      <c r="B109" s="10"/>
      <c r="C109" s="12"/>
      <c r="D109" s="12"/>
      <c r="E109" s="13">
        <f>IF(A109="","",N(C109)+N(D109))</f>
      </c>
      <c r="F109" s="12"/>
      <c r="G109" s="12"/>
      <c r="H109" s="12"/>
      <c r="I109" s="13">
        <f>IF(A109="","",E109-N(F109)-N(G109)-N(H109))</f>
      </c>
      <c r="J109" s="14">
        <f>IF(OR(A109="",N(E109)=0),"",N(F109)/E109)</f>
      </c>
      <c r="K109" s="15">
        <f>IF(A109="","",MONTH(A109))</f>
      </c>
      <c r="L109" s="15">
        <f>IF(A109="","",YEAR(A109))</f>
      </c>
    </row>
    <row r="110" spans="1:12" x14ac:dyDescent="0.25">
      <c r="A110" s="11"/>
      <c r="B110" s="10"/>
      <c r="C110" s="12"/>
      <c r="D110" s="12"/>
      <c r="E110" s="13">
        <f>IF(A110="","",N(C110)+N(D110))</f>
      </c>
      <c r="F110" s="12"/>
      <c r="G110" s="12"/>
      <c r="H110" s="12"/>
      <c r="I110" s="13">
        <f>IF(A110="","",E110-N(F110)-N(G110)-N(H110))</f>
      </c>
      <c r="J110" s="14">
        <f>IF(OR(A110="",N(E110)=0),"",N(F110)/E110)</f>
      </c>
      <c r="K110" s="15">
        <f>IF(A110="","",MONTH(A110))</f>
      </c>
      <c r="L110" s="15">
        <f>IF(A110="","",YEAR(A110))</f>
      </c>
    </row>
    <row r="111" spans="1:12" x14ac:dyDescent="0.25">
      <c r="A111" s="11"/>
      <c r="B111" s="10"/>
      <c r="C111" s="12"/>
      <c r="D111" s="12"/>
      <c r="E111" s="13">
        <f>IF(A111="","",N(C111)+N(D111))</f>
      </c>
      <c r="F111" s="12"/>
      <c r="G111" s="12"/>
      <c r="H111" s="12"/>
      <c r="I111" s="13">
        <f>IF(A111="","",E111-N(F111)-N(G111)-N(H111))</f>
      </c>
      <c r="J111" s="14">
        <f>IF(OR(A111="",N(E111)=0),"",N(F111)/E111)</f>
      </c>
      <c r="K111" s="15">
        <f>IF(A111="","",MONTH(A111))</f>
      </c>
      <c r="L111" s="15">
        <f>IF(A111="","",YEAR(A111))</f>
      </c>
    </row>
    <row r="112" spans="1:12" x14ac:dyDescent="0.25">
      <c r="A112" s="11"/>
      <c r="B112" s="10"/>
      <c r="C112" s="12"/>
      <c r="D112" s="12"/>
      <c r="E112" s="13">
        <f>IF(A112="","",N(C112)+N(D112))</f>
      </c>
      <c r="F112" s="12"/>
      <c r="G112" s="12"/>
      <c r="H112" s="12"/>
      <c r="I112" s="13">
        <f>IF(A112="","",E112-N(F112)-N(G112)-N(H112))</f>
      </c>
      <c r="J112" s="14">
        <f>IF(OR(A112="",N(E112)=0),"",N(F112)/E112)</f>
      </c>
      <c r="K112" s="15">
        <f>IF(A112="","",MONTH(A112))</f>
      </c>
      <c r="L112" s="15">
        <f>IF(A112="","",YEAR(A112))</f>
      </c>
    </row>
    <row r="113" spans="1:12" x14ac:dyDescent="0.25">
      <c r="A113" s="11"/>
      <c r="B113" s="10"/>
      <c r="C113" s="12"/>
      <c r="D113" s="12"/>
      <c r="E113" s="13">
        <f>IF(A113="","",N(C113)+N(D113))</f>
      </c>
      <c r="F113" s="12"/>
      <c r="G113" s="12"/>
      <c r="H113" s="12"/>
      <c r="I113" s="13">
        <f>IF(A113="","",E113-N(F113)-N(G113)-N(H113))</f>
      </c>
      <c r="J113" s="14">
        <f>IF(OR(A113="",N(E113)=0),"",N(F113)/E113)</f>
      </c>
      <c r="K113" s="15">
        <f>IF(A113="","",MONTH(A113))</f>
      </c>
      <c r="L113" s="15">
        <f>IF(A113="","",YEAR(A113))</f>
      </c>
    </row>
    <row r="114" spans="1:12" x14ac:dyDescent="0.25">
      <c r="A114" s="11"/>
      <c r="B114" s="10"/>
      <c r="C114" s="12"/>
      <c r="D114" s="12"/>
      <c r="E114" s="13">
        <f>IF(A114="","",N(C114)+N(D114))</f>
      </c>
      <c r="F114" s="12"/>
      <c r="G114" s="12"/>
      <c r="H114" s="12"/>
      <c r="I114" s="13">
        <f>IF(A114="","",E114-N(F114)-N(G114)-N(H114))</f>
      </c>
      <c r="J114" s="14">
        <f>IF(OR(A114="",N(E114)=0),"",N(F114)/E114)</f>
      </c>
      <c r="K114" s="15">
        <f>IF(A114="","",MONTH(A114))</f>
      </c>
      <c r="L114" s="15">
        <f>IF(A114="","",YEAR(A114))</f>
      </c>
    </row>
    <row r="115" spans="1:12" x14ac:dyDescent="0.25">
      <c r="A115" s="11"/>
      <c r="B115" s="10"/>
      <c r="C115" s="12"/>
      <c r="D115" s="12"/>
      <c r="E115" s="13">
        <f>IF(A115="","",N(C115)+N(D115))</f>
      </c>
      <c r="F115" s="12"/>
      <c r="G115" s="12"/>
      <c r="H115" s="12"/>
      <c r="I115" s="13">
        <f>IF(A115="","",E115-N(F115)-N(G115)-N(H115))</f>
      </c>
      <c r="J115" s="14">
        <f>IF(OR(A115="",N(E115)=0),"",N(F115)/E115)</f>
      </c>
      <c r="K115" s="15">
        <f>IF(A115="","",MONTH(A115))</f>
      </c>
      <c r="L115" s="15">
        <f>IF(A115="","",YEAR(A115))</f>
      </c>
    </row>
    <row r="116" spans="1:12" x14ac:dyDescent="0.25">
      <c r="A116" s="11"/>
      <c r="B116" s="10"/>
      <c r="C116" s="12"/>
      <c r="D116" s="12"/>
      <c r="E116" s="13">
        <f>IF(A116="","",N(C116)+N(D116))</f>
      </c>
      <c r="F116" s="12"/>
      <c r="G116" s="12"/>
      <c r="H116" s="12"/>
      <c r="I116" s="13">
        <f>IF(A116="","",E116-N(F116)-N(G116)-N(H116))</f>
      </c>
      <c r="J116" s="14">
        <f>IF(OR(A116="",N(E116)=0),"",N(F116)/E116)</f>
      </c>
      <c r="K116" s="15">
        <f>IF(A116="","",MONTH(A116))</f>
      </c>
      <c r="L116" s="15">
        <f>IF(A116="","",YEAR(A116))</f>
      </c>
    </row>
    <row r="117" spans="1:12" x14ac:dyDescent="0.25">
      <c r="A117" s="11"/>
      <c r="B117" s="10"/>
      <c r="C117" s="12"/>
      <c r="D117" s="12"/>
      <c r="E117" s="13">
        <f>IF(A117="","",N(C117)+N(D117))</f>
      </c>
      <c r="F117" s="12"/>
      <c r="G117" s="12"/>
      <c r="H117" s="12"/>
      <c r="I117" s="13">
        <f>IF(A117="","",E117-N(F117)-N(G117)-N(H117))</f>
      </c>
      <c r="J117" s="14">
        <f>IF(OR(A117="",N(E117)=0),"",N(F117)/E117)</f>
      </c>
      <c r="K117" s="15">
        <f>IF(A117="","",MONTH(A117))</f>
      </c>
      <c r="L117" s="15">
        <f>IF(A117="","",YEAR(A117))</f>
      </c>
    </row>
    <row r="118" spans="1:12" x14ac:dyDescent="0.25">
      <c r="A118" s="11"/>
      <c r="B118" s="10"/>
      <c r="C118" s="12"/>
      <c r="D118" s="12"/>
      <c r="E118" s="13">
        <f>IF(A118="","",N(C118)+N(D118))</f>
      </c>
      <c r="F118" s="12"/>
      <c r="G118" s="12"/>
      <c r="H118" s="12"/>
      <c r="I118" s="13">
        <f>IF(A118="","",E118-N(F118)-N(G118)-N(H118))</f>
      </c>
      <c r="J118" s="14">
        <f>IF(OR(A118="",N(E118)=0),"",N(F118)/E118)</f>
      </c>
      <c r="K118" s="15">
        <f>IF(A118="","",MONTH(A118))</f>
      </c>
      <c r="L118" s="15">
        <f>IF(A118="","",YEAR(A118))</f>
      </c>
    </row>
    <row r="119" spans="1:12" x14ac:dyDescent="0.25">
      <c r="A119" s="11"/>
      <c r="B119" s="10"/>
      <c r="C119" s="12"/>
      <c r="D119" s="12"/>
      <c r="E119" s="13">
        <f>IF(A119="","",N(C119)+N(D119))</f>
      </c>
      <c r="F119" s="12"/>
      <c r="G119" s="12"/>
      <c r="H119" s="12"/>
      <c r="I119" s="13">
        <f>IF(A119="","",E119-N(F119)-N(G119)-N(H119))</f>
      </c>
      <c r="J119" s="14">
        <f>IF(OR(A119="",N(E119)=0),"",N(F119)/E119)</f>
      </c>
      <c r="K119" s="15">
        <f>IF(A119="","",MONTH(A119))</f>
      </c>
      <c r="L119" s="15">
        <f>IF(A119="","",YEAR(A119))</f>
      </c>
    </row>
    <row r="120" spans="1:12" x14ac:dyDescent="0.25">
      <c r="A120" s="11"/>
      <c r="B120" s="10"/>
      <c r="C120" s="12"/>
      <c r="D120" s="12"/>
      <c r="E120" s="13">
        <f>IF(A120="","",N(C120)+N(D120))</f>
      </c>
      <c r="F120" s="12"/>
      <c r="G120" s="12"/>
      <c r="H120" s="12"/>
      <c r="I120" s="13">
        <f>IF(A120="","",E120-N(F120)-N(G120)-N(H120))</f>
      </c>
      <c r="J120" s="14">
        <f>IF(OR(A120="",N(E120)=0),"",N(F120)/E120)</f>
      </c>
      <c r="K120" s="15">
        <f>IF(A120="","",MONTH(A120))</f>
      </c>
      <c r="L120" s="15">
        <f>IF(A120="","",YEAR(A120))</f>
      </c>
    </row>
    <row r="121" spans="1:12" x14ac:dyDescent="0.25">
      <c r="A121" s="11"/>
      <c r="B121" s="10"/>
      <c r="C121" s="12"/>
      <c r="D121" s="12"/>
      <c r="E121" s="13">
        <f>IF(A121="","",N(C121)+N(D121))</f>
      </c>
      <c r="F121" s="12"/>
      <c r="G121" s="12"/>
      <c r="H121" s="12"/>
      <c r="I121" s="13">
        <f>IF(A121="","",E121-N(F121)-N(G121)-N(H121))</f>
      </c>
      <c r="J121" s="14">
        <f>IF(OR(A121="",N(E121)=0),"",N(F121)/E121)</f>
      </c>
      <c r="K121" s="15">
        <f>IF(A121="","",MONTH(A121))</f>
      </c>
      <c r="L121" s="15">
        <f>IF(A121="","",YEAR(A121))</f>
      </c>
    </row>
    <row r="122" spans="1:12" x14ac:dyDescent="0.25">
      <c r="A122" s="11"/>
      <c r="B122" s="10"/>
      <c r="C122" s="12"/>
      <c r="D122" s="12"/>
      <c r="E122" s="13">
        <f>IF(A122="","",N(C122)+N(D122))</f>
      </c>
      <c r="F122" s="12"/>
      <c r="G122" s="12"/>
      <c r="H122" s="12"/>
      <c r="I122" s="13">
        <f>IF(A122="","",E122-N(F122)-N(G122)-N(H122))</f>
      </c>
      <c r="J122" s="14">
        <f>IF(OR(A122="",N(E122)=0),"",N(F122)/E122)</f>
      </c>
      <c r="K122" s="15">
        <f>IF(A122="","",MONTH(A122))</f>
      </c>
      <c r="L122" s="15">
        <f>IF(A122="","",YEAR(A122))</f>
      </c>
    </row>
    <row r="123" spans="1:12" x14ac:dyDescent="0.25">
      <c r="A123" s="11"/>
      <c r="B123" s="10"/>
      <c r="C123" s="12"/>
      <c r="D123" s="12"/>
      <c r="E123" s="13">
        <f>IF(A123="","",N(C123)+N(D123))</f>
      </c>
      <c r="F123" s="12"/>
      <c r="G123" s="12"/>
      <c r="H123" s="12"/>
      <c r="I123" s="13">
        <f>IF(A123="","",E123-N(F123)-N(G123)-N(H123))</f>
      </c>
      <c r="J123" s="14">
        <f>IF(OR(A123="",N(E123)=0),"",N(F123)/E123)</f>
      </c>
      <c r="K123" s="15">
        <f>IF(A123="","",MONTH(A123))</f>
      </c>
      <c r="L123" s="15">
        <f>IF(A123="","",YEAR(A123))</f>
      </c>
    </row>
    <row r="124" spans="1:12" x14ac:dyDescent="0.25">
      <c r="A124" s="11"/>
      <c r="B124" s="10"/>
      <c r="C124" s="12"/>
      <c r="D124" s="12"/>
      <c r="E124" s="13">
        <f>IF(A124="","",N(C124)+N(D124))</f>
      </c>
      <c r="F124" s="12"/>
      <c r="G124" s="12"/>
      <c r="H124" s="12"/>
      <c r="I124" s="13">
        <f>IF(A124="","",E124-N(F124)-N(G124)-N(H124))</f>
      </c>
      <c r="J124" s="14">
        <f>IF(OR(A124="",N(E124)=0),"",N(F124)/E124)</f>
      </c>
      <c r="K124" s="15">
        <f>IF(A124="","",MONTH(A124))</f>
      </c>
      <c r="L124" s="15">
        <f>IF(A124="","",YEAR(A124))</f>
      </c>
    </row>
    <row r="125" spans="1:12" x14ac:dyDescent="0.25">
      <c r="A125" s="11"/>
      <c r="B125" s="10"/>
      <c r="C125" s="12"/>
      <c r="D125" s="12"/>
      <c r="E125" s="13">
        <f>IF(A125="","",N(C125)+N(D125))</f>
      </c>
      <c r="F125" s="12"/>
      <c r="G125" s="12"/>
      <c r="H125" s="12"/>
      <c r="I125" s="13">
        <f>IF(A125="","",E125-N(F125)-N(G125)-N(H125))</f>
      </c>
      <c r="J125" s="14">
        <f>IF(OR(A125="",N(E125)=0),"",N(F125)/E125)</f>
      </c>
      <c r="K125" s="15">
        <f>IF(A125="","",MONTH(A125))</f>
      </c>
      <c r="L125" s="15">
        <f>IF(A125="","",YEAR(A125))</f>
      </c>
    </row>
    <row r="126" spans="1:12" x14ac:dyDescent="0.25">
      <c r="A126" s="11"/>
      <c r="B126" s="10"/>
      <c r="C126" s="12"/>
      <c r="D126" s="12"/>
      <c r="E126" s="13">
        <f>IF(A126="","",N(C126)+N(D126))</f>
      </c>
      <c r="F126" s="12"/>
      <c r="G126" s="12"/>
      <c r="H126" s="12"/>
      <c r="I126" s="13">
        <f>IF(A126="","",E126-N(F126)-N(G126)-N(H126))</f>
      </c>
      <c r="J126" s="14">
        <f>IF(OR(A126="",N(E126)=0),"",N(F126)/E126)</f>
      </c>
      <c r="K126" s="15">
        <f>IF(A126="","",MONTH(A126))</f>
      </c>
      <c r="L126" s="15">
        <f>IF(A126="","",YEAR(A126))</f>
      </c>
    </row>
    <row r="127" spans="1:12" x14ac:dyDescent="0.25">
      <c r="A127" s="11"/>
      <c r="B127" s="10"/>
      <c r="C127" s="12"/>
      <c r="D127" s="12"/>
      <c r="E127" s="13">
        <f>IF(A127="","",N(C127)+N(D127))</f>
      </c>
      <c r="F127" s="12"/>
      <c r="G127" s="12"/>
      <c r="H127" s="12"/>
      <c r="I127" s="13">
        <f>IF(A127="","",E127-N(F127)-N(G127)-N(H127))</f>
      </c>
      <c r="J127" s="14">
        <f>IF(OR(A127="",N(E127)=0),"",N(F127)/E127)</f>
      </c>
      <c r="K127" s="15">
        <f>IF(A127="","",MONTH(A127))</f>
      </c>
      <c r="L127" s="15">
        <f>IF(A127="","",YEAR(A127))</f>
      </c>
    </row>
    <row r="128" spans="1:12" x14ac:dyDescent="0.25">
      <c r="A128" s="11"/>
      <c r="B128" s="10"/>
      <c r="C128" s="12"/>
      <c r="D128" s="12"/>
      <c r="E128" s="13">
        <f>IF(A128="","",N(C128)+N(D128))</f>
      </c>
      <c r="F128" s="12"/>
      <c r="G128" s="12"/>
      <c r="H128" s="12"/>
      <c r="I128" s="13">
        <f>IF(A128="","",E128-N(F128)-N(G128)-N(H128))</f>
      </c>
      <c r="J128" s="14">
        <f>IF(OR(A128="",N(E128)=0),"",N(F128)/E128)</f>
      </c>
      <c r="K128" s="15">
        <f>IF(A128="","",MONTH(A128))</f>
      </c>
      <c r="L128" s="15">
        <f>IF(A128="","",YEAR(A128))</f>
      </c>
    </row>
    <row r="129" spans="1:12" x14ac:dyDescent="0.25">
      <c r="A129" s="11"/>
      <c r="B129" s="10"/>
      <c r="C129" s="12"/>
      <c r="D129" s="12"/>
      <c r="E129" s="13">
        <f>IF(A129="","",N(C129)+N(D129))</f>
      </c>
      <c r="F129" s="12"/>
      <c r="G129" s="12"/>
      <c r="H129" s="12"/>
      <c r="I129" s="13">
        <f>IF(A129="","",E129-N(F129)-N(G129)-N(H129))</f>
      </c>
      <c r="J129" s="14">
        <f>IF(OR(A129="",N(E129)=0),"",N(F129)/E129)</f>
      </c>
      <c r="K129" s="15">
        <f>IF(A129="","",MONTH(A129))</f>
      </c>
      <c r="L129" s="15">
        <f>IF(A129="","",YEAR(A129))</f>
      </c>
    </row>
    <row r="130" spans="1:12" x14ac:dyDescent="0.25">
      <c r="A130" s="11"/>
      <c r="B130" s="10"/>
      <c r="C130" s="12"/>
      <c r="D130" s="12"/>
      <c r="E130" s="13">
        <f>IF(A130="","",N(C130)+N(D130))</f>
      </c>
      <c r="F130" s="12"/>
      <c r="G130" s="12"/>
      <c r="H130" s="12"/>
      <c r="I130" s="13">
        <f>IF(A130="","",E130-N(F130)-N(G130)-N(H130))</f>
      </c>
      <c r="J130" s="14">
        <f>IF(OR(A130="",N(E130)=0),"",N(F130)/E130)</f>
      </c>
      <c r="K130" s="15">
        <f>IF(A130="","",MONTH(A130))</f>
      </c>
      <c r="L130" s="15">
        <f>IF(A130="","",YEAR(A130))</f>
      </c>
    </row>
    <row r="131" spans="1:12" x14ac:dyDescent="0.25">
      <c r="A131" s="11"/>
      <c r="B131" s="10"/>
      <c r="C131" s="12"/>
      <c r="D131" s="12"/>
      <c r="E131" s="13">
        <f>IF(A131="","",N(C131)+N(D131))</f>
      </c>
      <c r="F131" s="12"/>
      <c r="G131" s="12"/>
      <c r="H131" s="12"/>
      <c r="I131" s="13">
        <f>IF(A131="","",E131-N(F131)-N(G131)-N(H131))</f>
      </c>
      <c r="J131" s="14">
        <f>IF(OR(A131="",N(E131)=0),"",N(F131)/E131)</f>
      </c>
      <c r="K131" s="15">
        <f>IF(A131="","",MONTH(A131))</f>
      </c>
      <c r="L131" s="15">
        <f>IF(A131="","",YEAR(A131))</f>
      </c>
    </row>
    <row r="132" spans="1:12" x14ac:dyDescent="0.25">
      <c r="A132" s="11"/>
      <c r="B132" s="10"/>
      <c r="C132" s="12"/>
      <c r="D132" s="12"/>
      <c r="E132" s="13">
        <f>IF(A132="","",N(C132)+N(D132))</f>
      </c>
      <c r="F132" s="12"/>
      <c r="G132" s="12"/>
      <c r="H132" s="12"/>
      <c r="I132" s="13">
        <f>IF(A132="","",E132-N(F132)-N(G132)-N(H132))</f>
      </c>
      <c r="J132" s="14">
        <f>IF(OR(A132="",N(E132)=0),"",N(F132)/E132)</f>
      </c>
      <c r="K132" s="15">
        <f>IF(A132="","",MONTH(A132))</f>
      </c>
      <c r="L132" s="15">
        <f>IF(A132="","",YEAR(A132))</f>
      </c>
    </row>
    <row r="133" spans="1:12" x14ac:dyDescent="0.25">
      <c r="A133" s="11"/>
      <c r="B133" s="10"/>
      <c r="C133" s="12"/>
      <c r="D133" s="12"/>
      <c r="E133" s="13">
        <f>IF(A133="","",N(C133)+N(D133))</f>
      </c>
      <c r="F133" s="12"/>
      <c r="G133" s="12"/>
      <c r="H133" s="12"/>
      <c r="I133" s="13">
        <f>IF(A133="","",E133-N(F133)-N(G133)-N(H133))</f>
      </c>
      <c r="J133" s="14">
        <f>IF(OR(A133="",N(E133)=0),"",N(F133)/E133)</f>
      </c>
      <c r="K133" s="15">
        <f>IF(A133="","",MONTH(A133))</f>
      </c>
      <c r="L133" s="15">
        <f>IF(A133="","",YEAR(A133))</f>
      </c>
    </row>
    <row r="134" spans="1:12" x14ac:dyDescent="0.25">
      <c r="A134" s="11"/>
      <c r="B134" s="10"/>
      <c r="C134" s="12"/>
      <c r="D134" s="12"/>
      <c r="E134" s="13">
        <f>IF(A134="","",N(C134)+N(D134))</f>
      </c>
      <c r="F134" s="12"/>
      <c r="G134" s="12"/>
      <c r="H134" s="12"/>
      <c r="I134" s="13">
        <f>IF(A134="","",E134-N(F134)-N(G134)-N(H134))</f>
      </c>
      <c r="J134" s="14">
        <f>IF(OR(A134="",N(E134)=0),"",N(F134)/E134)</f>
      </c>
      <c r="K134" s="15">
        <f>IF(A134="","",MONTH(A134))</f>
      </c>
      <c r="L134" s="15">
        <f>IF(A134="","",YEAR(A134))</f>
      </c>
    </row>
    <row r="135" spans="1:12" x14ac:dyDescent="0.25">
      <c r="A135" s="11"/>
      <c r="B135" s="10"/>
      <c r="C135" s="12"/>
      <c r="D135" s="12"/>
      <c r="E135" s="13">
        <f>IF(A135="","",N(C135)+N(D135))</f>
      </c>
      <c r="F135" s="12"/>
      <c r="G135" s="12"/>
      <c r="H135" s="12"/>
      <c r="I135" s="13">
        <f>IF(A135="","",E135-N(F135)-N(G135)-N(H135))</f>
      </c>
      <c r="J135" s="14">
        <f>IF(OR(A135="",N(E135)=0),"",N(F135)/E135)</f>
      </c>
      <c r="K135" s="15">
        <f>IF(A135="","",MONTH(A135))</f>
      </c>
      <c r="L135" s="15">
        <f>IF(A135="","",YEAR(A135))</f>
      </c>
    </row>
    <row r="136" spans="1:12" x14ac:dyDescent="0.25">
      <c r="A136" s="11"/>
      <c r="B136" s="10"/>
      <c r="C136" s="12"/>
      <c r="D136" s="12"/>
      <c r="E136" s="13">
        <f>IF(A136="","",N(C136)+N(D136))</f>
      </c>
      <c r="F136" s="12"/>
      <c r="G136" s="12"/>
      <c r="H136" s="12"/>
      <c r="I136" s="13">
        <f>IF(A136="","",E136-N(F136)-N(G136)-N(H136))</f>
      </c>
      <c r="J136" s="14">
        <f>IF(OR(A136="",N(E136)=0),"",N(F136)/E136)</f>
      </c>
      <c r="K136" s="15">
        <f>IF(A136="","",MONTH(A136))</f>
      </c>
      <c r="L136" s="15">
        <f>IF(A136="","",YEAR(A136))</f>
      </c>
    </row>
    <row r="137" spans="1:12" x14ac:dyDescent="0.25">
      <c r="A137" s="11"/>
      <c r="B137" s="10"/>
      <c r="C137" s="12"/>
      <c r="D137" s="12"/>
      <c r="E137" s="13">
        <f>IF(A137="","",N(C137)+N(D137))</f>
      </c>
      <c r="F137" s="12"/>
      <c r="G137" s="12"/>
      <c r="H137" s="12"/>
      <c r="I137" s="13">
        <f>IF(A137="","",E137-N(F137)-N(G137)-N(H137))</f>
      </c>
      <c r="J137" s="14">
        <f>IF(OR(A137="",N(E137)=0),"",N(F137)/E137)</f>
      </c>
      <c r="K137" s="15">
        <f>IF(A137="","",MONTH(A137))</f>
      </c>
      <c r="L137" s="15">
        <f>IF(A137="","",YEAR(A137))</f>
      </c>
    </row>
    <row r="138" spans="1:12" x14ac:dyDescent="0.25">
      <c r="A138" s="11"/>
      <c r="B138" s="10"/>
      <c r="C138" s="12"/>
      <c r="D138" s="12"/>
      <c r="E138" s="13">
        <f>IF(A138="","",N(C138)+N(D138))</f>
      </c>
      <c r="F138" s="12"/>
      <c r="G138" s="12"/>
      <c r="H138" s="12"/>
      <c r="I138" s="13">
        <f>IF(A138="","",E138-N(F138)-N(G138)-N(H138))</f>
      </c>
      <c r="J138" s="14">
        <f>IF(OR(A138="",N(E138)=0),"",N(F138)/E138)</f>
      </c>
      <c r="K138" s="15">
        <f>IF(A138="","",MONTH(A138))</f>
      </c>
      <c r="L138" s="15">
        <f>IF(A138="","",YEAR(A138))</f>
      </c>
    </row>
    <row r="139" spans="1:12" x14ac:dyDescent="0.25">
      <c r="A139" s="11"/>
      <c r="B139" s="10"/>
      <c r="C139" s="12"/>
      <c r="D139" s="12"/>
      <c r="E139" s="13">
        <f>IF(A139="","",N(C139)+N(D139))</f>
      </c>
      <c r="F139" s="12"/>
      <c r="G139" s="12"/>
      <c r="H139" s="12"/>
      <c r="I139" s="13">
        <f>IF(A139="","",E139-N(F139)-N(G139)-N(H139))</f>
      </c>
      <c r="J139" s="14">
        <f>IF(OR(A139="",N(E139)=0),"",N(F139)/E139)</f>
      </c>
      <c r="K139" s="15">
        <f>IF(A139="","",MONTH(A139))</f>
      </c>
      <c r="L139" s="15">
        <f>IF(A139="","",YEAR(A139))</f>
      </c>
    </row>
    <row r="140" spans="1:12" x14ac:dyDescent="0.25">
      <c r="A140" s="11"/>
      <c r="B140" s="10"/>
      <c r="C140" s="12"/>
      <c r="D140" s="12"/>
      <c r="E140" s="13">
        <f>IF(A140="","",N(C140)+N(D140))</f>
      </c>
      <c r="F140" s="12"/>
      <c r="G140" s="12"/>
      <c r="H140" s="12"/>
      <c r="I140" s="13">
        <f>IF(A140="","",E140-N(F140)-N(G140)-N(H140))</f>
      </c>
      <c r="J140" s="14">
        <f>IF(OR(A140="",N(E140)=0),"",N(F140)/E140)</f>
      </c>
      <c r="K140" s="15">
        <f>IF(A140="","",MONTH(A140))</f>
      </c>
      <c r="L140" s="15">
        <f>IF(A140="","",YEAR(A140))</f>
      </c>
    </row>
    <row r="141" spans="1:12" x14ac:dyDescent="0.25">
      <c r="A141" s="11"/>
      <c r="B141" s="10"/>
      <c r="C141" s="12"/>
      <c r="D141" s="12"/>
      <c r="E141" s="13">
        <f>IF(A141="","",N(C141)+N(D141))</f>
      </c>
      <c r="F141" s="12"/>
      <c r="G141" s="12"/>
      <c r="H141" s="12"/>
      <c r="I141" s="13">
        <f>IF(A141="","",E141-N(F141)-N(G141)-N(H141))</f>
      </c>
      <c r="J141" s="14">
        <f>IF(OR(A141="",N(E141)=0),"",N(F141)/E141)</f>
      </c>
      <c r="K141" s="15">
        <f>IF(A141="","",MONTH(A141))</f>
      </c>
      <c r="L141" s="15">
        <f>IF(A141="","",YEAR(A141))</f>
      </c>
    </row>
    <row r="142" spans="1:12" x14ac:dyDescent="0.25">
      <c r="A142" s="11"/>
      <c r="B142" s="10"/>
      <c r="C142" s="12"/>
      <c r="D142" s="12"/>
      <c r="E142" s="13">
        <f>IF(A142="","",N(C142)+N(D142))</f>
      </c>
      <c r="F142" s="12"/>
      <c r="G142" s="12"/>
      <c r="H142" s="12"/>
      <c r="I142" s="13">
        <f>IF(A142="","",E142-N(F142)-N(G142)-N(H142))</f>
      </c>
      <c r="J142" s="14">
        <f>IF(OR(A142="",N(E142)=0),"",N(F142)/E142)</f>
      </c>
      <c r="K142" s="15">
        <f>IF(A142="","",MONTH(A142))</f>
      </c>
      <c r="L142" s="15">
        <f>IF(A142="","",YEAR(A142))</f>
      </c>
    </row>
    <row r="143" spans="1:12" x14ac:dyDescent="0.25">
      <c r="A143" s="11"/>
      <c r="B143" s="10"/>
      <c r="C143" s="12"/>
      <c r="D143" s="12"/>
      <c r="E143" s="13">
        <f>IF(A143="","",N(C143)+N(D143))</f>
      </c>
      <c r="F143" s="12"/>
      <c r="G143" s="12"/>
      <c r="H143" s="12"/>
      <c r="I143" s="13">
        <f>IF(A143="","",E143-N(F143)-N(G143)-N(H143))</f>
      </c>
      <c r="J143" s="14">
        <f>IF(OR(A143="",N(E143)=0),"",N(F143)/E143)</f>
      </c>
      <c r="K143" s="15">
        <f>IF(A143="","",MONTH(A143))</f>
      </c>
      <c r="L143" s="15">
        <f>IF(A143="","",YEAR(A143))</f>
      </c>
    </row>
    <row r="144" spans="1:12" x14ac:dyDescent="0.25">
      <c r="A144" s="11"/>
      <c r="B144" s="10"/>
      <c r="C144" s="12"/>
      <c r="D144" s="12"/>
      <c r="E144" s="13">
        <f>IF(A144="","",N(C144)+N(D144))</f>
      </c>
      <c r="F144" s="12"/>
      <c r="G144" s="12"/>
      <c r="H144" s="12"/>
      <c r="I144" s="13">
        <f>IF(A144="","",E144-N(F144)-N(G144)-N(H144))</f>
      </c>
      <c r="J144" s="14">
        <f>IF(OR(A144="",N(E144)=0),"",N(F144)/E144)</f>
      </c>
      <c r="K144" s="15">
        <f>IF(A144="","",MONTH(A144))</f>
      </c>
      <c r="L144" s="15">
        <f>IF(A144="","",YEAR(A144))</f>
      </c>
    </row>
    <row r="145" spans="1:12" x14ac:dyDescent="0.25">
      <c r="A145" s="11"/>
      <c r="B145" s="10"/>
      <c r="C145" s="12"/>
      <c r="D145" s="12"/>
      <c r="E145" s="13">
        <f>IF(A145="","",N(C145)+N(D145))</f>
      </c>
      <c r="F145" s="12"/>
      <c r="G145" s="12"/>
      <c r="H145" s="12"/>
      <c r="I145" s="13">
        <f>IF(A145="","",E145-N(F145)-N(G145)-N(H145))</f>
      </c>
      <c r="J145" s="14">
        <f>IF(OR(A145="",N(E145)=0),"",N(F145)/E145)</f>
      </c>
      <c r="K145" s="15">
        <f>IF(A145="","",MONTH(A145))</f>
      </c>
      <c r="L145" s="15">
        <f>IF(A145="","",YEAR(A145))</f>
      </c>
    </row>
    <row r="146" spans="1:12" x14ac:dyDescent="0.25">
      <c r="A146" s="11"/>
      <c r="B146" s="10"/>
      <c r="C146" s="12"/>
      <c r="D146" s="12"/>
      <c r="E146" s="13">
        <f>IF(A146="","",N(C146)+N(D146))</f>
      </c>
      <c r="F146" s="12"/>
      <c r="G146" s="12"/>
      <c r="H146" s="12"/>
      <c r="I146" s="13">
        <f>IF(A146="","",E146-N(F146)-N(G146)-N(H146))</f>
      </c>
      <c r="J146" s="14">
        <f>IF(OR(A146="",N(E146)=0),"",N(F146)/E146)</f>
      </c>
      <c r="K146" s="15">
        <f>IF(A146="","",MONTH(A146))</f>
      </c>
      <c r="L146" s="15">
        <f>IF(A146="","",YEAR(A146))</f>
      </c>
    </row>
    <row r="147" spans="1:12" x14ac:dyDescent="0.25">
      <c r="A147" s="11"/>
      <c r="B147" s="10"/>
      <c r="C147" s="12"/>
      <c r="D147" s="12"/>
      <c r="E147" s="13">
        <f>IF(A147="","",N(C147)+N(D147))</f>
      </c>
      <c r="F147" s="12"/>
      <c r="G147" s="12"/>
      <c r="H147" s="12"/>
      <c r="I147" s="13">
        <f>IF(A147="","",E147-N(F147)-N(G147)-N(H147))</f>
      </c>
      <c r="J147" s="14">
        <f>IF(OR(A147="",N(E147)=0),"",N(F147)/E147)</f>
      </c>
      <c r="K147" s="15">
        <f>IF(A147="","",MONTH(A147))</f>
      </c>
      <c r="L147" s="15">
        <f>IF(A147="","",YEAR(A147))</f>
      </c>
    </row>
    <row r="148" spans="1:12" x14ac:dyDescent="0.25">
      <c r="A148" s="11"/>
      <c r="B148" s="10"/>
      <c r="C148" s="12"/>
      <c r="D148" s="12"/>
      <c r="E148" s="13">
        <f>IF(A148="","",N(C148)+N(D148))</f>
      </c>
      <c r="F148" s="12"/>
      <c r="G148" s="12"/>
      <c r="H148" s="12"/>
      <c r="I148" s="13">
        <f>IF(A148="","",E148-N(F148)-N(G148)-N(H148))</f>
      </c>
      <c r="J148" s="14">
        <f>IF(OR(A148="",N(E148)=0),"",N(F148)/E148)</f>
      </c>
      <c r="K148" s="15">
        <f>IF(A148="","",MONTH(A148))</f>
      </c>
      <c r="L148" s="15">
        <f>IF(A148="","",YEAR(A148))</f>
      </c>
    </row>
    <row r="149" spans="1:12" x14ac:dyDescent="0.25">
      <c r="A149" s="11"/>
      <c r="B149" s="10"/>
      <c r="C149" s="12"/>
      <c r="D149" s="12"/>
      <c r="E149" s="13">
        <f>IF(A149="","",N(C149)+N(D149))</f>
      </c>
      <c r="F149" s="12"/>
      <c r="G149" s="12"/>
      <c r="H149" s="12"/>
      <c r="I149" s="13">
        <f>IF(A149="","",E149-N(F149)-N(G149)-N(H149))</f>
      </c>
      <c r="J149" s="14">
        <f>IF(OR(A149="",N(E149)=0),"",N(F149)/E149)</f>
      </c>
      <c r="K149" s="15">
        <f>IF(A149="","",MONTH(A149))</f>
      </c>
      <c r="L149" s="15">
        <f>IF(A149="","",YEAR(A149))</f>
      </c>
    </row>
    <row r="150" spans="1:12" x14ac:dyDescent="0.25">
      <c r="A150" s="11"/>
      <c r="B150" s="10"/>
      <c r="C150" s="12"/>
      <c r="D150" s="12"/>
      <c r="E150" s="13">
        <f>IF(A150="","",N(C150)+N(D150))</f>
      </c>
      <c r="F150" s="12"/>
      <c r="G150" s="12"/>
      <c r="H150" s="12"/>
      <c r="I150" s="13">
        <f>IF(A150="","",E150-N(F150)-N(G150)-N(H150))</f>
      </c>
      <c r="J150" s="14">
        <f>IF(OR(A150="",N(E150)=0),"",N(F150)/E150)</f>
      </c>
      <c r="K150" s="15">
        <f>IF(A150="","",MONTH(A150))</f>
      </c>
      <c r="L150" s="15">
        <f>IF(A150="","",YEAR(A150))</f>
      </c>
    </row>
    <row r="151" spans="1:12" x14ac:dyDescent="0.25">
      <c r="A151" s="11"/>
      <c r="B151" s="10"/>
      <c r="C151" s="12"/>
      <c r="D151" s="12"/>
      <c r="E151" s="13">
        <f>IF(A151="","",N(C151)+N(D151))</f>
      </c>
      <c r="F151" s="12"/>
      <c r="G151" s="12"/>
      <c r="H151" s="12"/>
      <c r="I151" s="13">
        <f>IF(A151="","",E151-N(F151)-N(G151)-N(H151))</f>
      </c>
      <c r="J151" s="14">
        <f>IF(OR(A151="",N(E151)=0),"",N(F151)/E151)</f>
      </c>
      <c r="K151" s="15">
        <f>IF(A151="","",MONTH(A151))</f>
      </c>
      <c r="L151" s="15">
        <f>IF(A151="","",YEAR(A151))</f>
      </c>
    </row>
    <row r="152" spans="1:12" x14ac:dyDescent="0.25">
      <c r="A152" s="11"/>
      <c r="B152" s="10"/>
      <c r="C152" s="12"/>
      <c r="D152" s="12"/>
      <c r="E152" s="13">
        <f>IF(A152="","",N(C152)+N(D152))</f>
      </c>
      <c r="F152" s="12"/>
      <c r="G152" s="12"/>
      <c r="H152" s="12"/>
      <c r="I152" s="13">
        <f>IF(A152="","",E152-N(F152)-N(G152)-N(H152))</f>
      </c>
      <c r="J152" s="14">
        <f>IF(OR(A152="",N(E152)=0),"",N(F152)/E152)</f>
      </c>
      <c r="K152" s="15">
        <f>IF(A152="","",MONTH(A152))</f>
      </c>
      <c r="L152" s="15">
        <f>IF(A152="","",YEAR(A152))</f>
      </c>
    </row>
    <row r="153" spans="1:12" x14ac:dyDescent="0.25">
      <c r="A153" s="11"/>
      <c r="B153" s="10"/>
      <c r="C153" s="12"/>
      <c r="D153" s="12"/>
      <c r="E153" s="13">
        <f>IF(A153="","",N(C153)+N(D153))</f>
      </c>
      <c r="F153" s="12"/>
      <c r="G153" s="12"/>
      <c r="H153" s="12"/>
      <c r="I153" s="13">
        <f>IF(A153="","",E153-N(F153)-N(G153)-N(H153))</f>
      </c>
      <c r="J153" s="14">
        <f>IF(OR(A153="",N(E153)=0),"",N(F153)/E153)</f>
      </c>
      <c r="K153" s="15">
        <f>IF(A153="","",MONTH(A153))</f>
      </c>
      <c r="L153" s="15">
        <f>IF(A153="","",YEAR(A153))</f>
      </c>
    </row>
    <row r="154" spans="1:12" x14ac:dyDescent="0.25">
      <c r="A154" s="11"/>
      <c r="B154" s="10"/>
      <c r="C154" s="12"/>
      <c r="D154" s="12"/>
      <c r="E154" s="13">
        <f>IF(A154="","",N(C154)+N(D154))</f>
      </c>
      <c r="F154" s="12"/>
      <c r="G154" s="12"/>
      <c r="H154" s="12"/>
      <c r="I154" s="13">
        <f>IF(A154="","",E154-N(F154)-N(G154)-N(H154))</f>
      </c>
      <c r="J154" s="14">
        <f>IF(OR(A154="",N(E154)=0),"",N(F154)/E154)</f>
      </c>
      <c r="K154" s="15">
        <f>IF(A154="","",MONTH(A154))</f>
      </c>
      <c r="L154" s="15">
        <f>IF(A154="","",YEAR(A154))</f>
      </c>
    </row>
    <row r="155" spans="1:12" x14ac:dyDescent="0.25">
      <c r="A155" s="11"/>
      <c r="B155" s="10"/>
      <c r="C155" s="12"/>
      <c r="D155" s="12"/>
      <c r="E155" s="13">
        <f>IF(A155="","",N(C155)+N(D155))</f>
      </c>
      <c r="F155" s="12"/>
      <c r="G155" s="12"/>
      <c r="H155" s="12"/>
      <c r="I155" s="13">
        <f>IF(A155="","",E155-N(F155)-N(G155)-N(H155))</f>
      </c>
      <c r="J155" s="14">
        <f>IF(OR(A155="",N(E155)=0),"",N(F155)/E155)</f>
      </c>
      <c r="K155" s="15">
        <f>IF(A155="","",MONTH(A155))</f>
      </c>
      <c r="L155" s="15">
        <f>IF(A155="","",YEAR(A155))</f>
      </c>
    </row>
    <row r="156" spans="1:12" x14ac:dyDescent="0.25">
      <c r="A156" s="11"/>
      <c r="B156" s="10"/>
      <c r="C156" s="12"/>
      <c r="D156" s="12"/>
      <c r="E156" s="13">
        <f>IF(A156="","",N(C156)+N(D156))</f>
      </c>
      <c r="F156" s="12"/>
      <c r="G156" s="12"/>
      <c r="H156" s="12"/>
      <c r="I156" s="13">
        <f>IF(A156="","",E156-N(F156)-N(G156)-N(H156))</f>
      </c>
      <c r="J156" s="14">
        <f>IF(OR(A156="",N(E156)=0),"",N(F156)/E156)</f>
      </c>
      <c r="K156" s="15">
        <f>IF(A156="","",MONTH(A156))</f>
      </c>
      <c r="L156" s="15">
        <f>IF(A156="","",YEAR(A156))</f>
      </c>
    </row>
    <row r="157" spans="1:12" x14ac:dyDescent="0.25">
      <c r="A157" s="11"/>
      <c r="B157" s="10"/>
      <c r="C157" s="12"/>
      <c r="D157" s="12"/>
      <c r="E157" s="13">
        <f>IF(A157="","",N(C157)+N(D157))</f>
      </c>
      <c r="F157" s="12"/>
      <c r="G157" s="12"/>
      <c r="H157" s="12"/>
      <c r="I157" s="13">
        <f>IF(A157="","",E157-N(F157)-N(G157)-N(H157))</f>
      </c>
      <c r="J157" s="14">
        <f>IF(OR(A157="",N(E157)=0),"",N(F157)/E157)</f>
      </c>
      <c r="K157" s="15">
        <f>IF(A157="","",MONTH(A157))</f>
      </c>
      <c r="L157" s="15">
        <f>IF(A157="","",YEAR(A157))</f>
      </c>
    </row>
    <row r="158" spans="1:12" x14ac:dyDescent="0.25">
      <c r="A158" s="11"/>
      <c r="B158" s="10"/>
      <c r="C158" s="12"/>
      <c r="D158" s="12"/>
      <c r="E158" s="13">
        <f>IF(A158="","",N(C158)+N(D158))</f>
      </c>
      <c r="F158" s="12"/>
      <c r="G158" s="12"/>
      <c r="H158" s="12"/>
      <c r="I158" s="13">
        <f>IF(A158="","",E158-N(F158)-N(G158)-N(H158))</f>
      </c>
      <c r="J158" s="14">
        <f>IF(OR(A158="",N(E158)=0),"",N(F158)/E158)</f>
      </c>
      <c r="K158" s="15">
        <f>IF(A158="","",MONTH(A158))</f>
      </c>
      <c r="L158" s="15">
        <f>IF(A158="","",YEAR(A158))</f>
      </c>
    </row>
    <row r="159" spans="1:12" x14ac:dyDescent="0.25">
      <c r="A159" s="11"/>
      <c r="B159" s="10"/>
      <c r="C159" s="12"/>
      <c r="D159" s="12"/>
      <c r="E159" s="13">
        <f>IF(A159="","",N(C159)+N(D159))</f>
      </c>
      <c r="F159" s="12"/>
      <c r="G159" s="12"/>
      <c r="H159" s="12"/>
      <c r="I159" s="13">
        <f>IF(A159="","",E159-N(F159)-N(G159)-N(H159))</f>
      </c>
      <c r="J159" s="14">
        <f>IF(OR(A159="",N(E159)=0),"",N(F159)/E159)</f>
      </c>
      <c r="K159" s="15">
        <f>IF(A159="","",MONTH(A159))</f>
      </c>
      <c r="L159" s="15">
        <f>IF(A159="","",YEAR(A159))</f>
      </c>
    </row>
    <row r="160" spans="1:12" x14ac:dyDescent="0.25">
      <c r="A160" s="11"/>
      <c r="B160" s="10"/>
      <c r="C160" s="12"/>
      <c r="D160" s="12"/>
      <c r="E160" s="13">
        <f>IF(A160="","",N(C160)+N(D160))</f>
      </c>
      <c r="F160" s="12"/>
      <c r="G160" s="12"/>
      <c r="H160" s="12"/>
      <c r="I160" s="13">
        <f>IF(A160="","",E160-N(F160)-N(G160)-N(H160))</f>
      </c>
      <c r="J160" s="14">
        <f>IF(OR(A160="",N(E160)=0),"",N(F160)/E160)</f>
      </c>
      <c r="K160" s="15">
        <f>IF(A160="","",MONTH(A160))</f>
      </c>
      <c r="L160" s="15">
        <f>IF(A160="","",YEAR(A160))</f>
      </c>
    </row>
    <row r="161" spans="1:12" x14ac:dyDescent="0.25">
      <c r="A161" s="11"/>
      <c r="B161" s="10"/>
      <c r="C161" s="12"/>
      <c r="D161" s="12"/>
      <c r="E161" s="13">
        <f>IF(A161="","",N(C161)+N(D161))</f>
      </c>
      <c r="F161" s="12"/>
      <c r="G161" s="12"/>
      <c r="H161" s="12"/>
      <c r="I161" s="13">
        <f>IF(A161="","",E161-N(F161)-N(G161)-N(H161))</f>
      </c>
      <c r="J161" s="14">
        <f>IF(OR(A161="",N(E161)=0),"",N(F161)/E161)</f>
      </c>
      <c r="K161" s="15">
        <f>IF(A161="","",MONTH(A161))</f>
      </c>
      <c r="L161" s="15">
        <f>IF(A161="","",YEAR(A161))</f>
      </c>
    </row>
    <row r="162" spans="1:12" x14ac:dyDescent="0.25">
      <c r="A162" s="11"/>
      <c r="B162" s="10"/>
      <c r="C162" s="12"/>
      <c r="D162" s="12"/>
      <c r="E162" s="13">
        <f>IF(A162="","",N(C162)+N(D162))</f>
      </c>
      <c r="F162" s="12"/>
      <c r="G162" s="12"/>
      <c r="H162" s="12"/>
      <c r="I162" s="13">
        <f>IF(A162="","",E162-N(F162)-N(G162)-N(H162))</f>
      </c>
      <c r="J162" s="14">
        <f>IF(OR(A162="",N(E162)=0),"",N(F162)/E162)</f>
      </c>
      <c r="K162" s="15">
        <f>IF(A162="","",MONTH(A162))</f>
      </c>
      <c r="L162" s="15">
        <f>IF(A162="","",YEAR(A162))</f>
      </c>
    </row>
    <row r="163" spans="1:12" x14ac:dyDescent="0.25">
      <c r="A163" s="11"/>
      <c r="B163" s="10"/>
      <c r="C163" s="12"/>
      <c r="D163" s="12"/>
      <c r="E163" s="13">
        <f>IF(A163="","",N(C163)+N(D163))</f>
      </c>
      <c r="F163" s="12"/>
      <c r="G163" s="12"/>
      <c r="H163" s="12"/>
      <c r="I163" s="13">
        <f>IF(A163="","",E163-N(F163)-N(G163)-N(H163))</f>
      </c>
      <c r="J163" s="14">
        <f>IF(OR(A163="",N(E163)=0),"",N(F163)/E163)</f>
      </c>
      <c r="K163" s="15">
        <f>IF(A163="","",MONTH(A163))</f>
      </c>
      <c r="L163" s="15">
        <f>IF(A163="","",YEAR(A163))</f>
      </c>
    </row>
    <row r="164" spans="1:12" x14ac:dyDescent="0.25">
      <c r="A164" s="11"/>
      <c r="B164" s="10"/>
      <c r="C164" s="12"/>
      <c r="D164" s="12"/>
      <c r="E164" s="13">
        <f>IF(A164="","",N(C164)+N(D164))</f>
      </c>
      <c r="F164" s="12"/>
      <c r="G164" s="12"/>
      <c r="H164" s="12"/>
      <c r="I164" s="13">
        <f>IF(A164="","",E164-N(F164)-N(G164)-N(H164))</f>
      </c>
      <c r="J164" s="14">
        <f>IF(OR(A164="",N(E164)=0),"",N(F164)/E164)</f>
      </c>
      <c r="K164" s="15">
        <f>IF(A164="","",MONTH(A164))</f>
      </c>
      <c r="L164" s="15">
        <f>IF(A164="","",YEAR(A164))</f>
      </c>
    </row>
    <row r="165" spans="1:12" x14ac:dyDescent="0.25">
      <c r="A165" s="11"/>
      <c r="B165" s="10"/>
      <c r="C165" s="12"/>
      <c r="D165" s="12"/>
      <c r="E165" s="13">
        <f>IF(A165="","",N(C165)+N(D165))</f>
      </c>
      <c r="F165" s="12"/>
      <c r="G165" s="12"/>
      <c r="H165" s="12"/>
      <c r="I165" s="13">
        <f>IF(A165="","",E165-N(F165)-N(G165)-N(H165))</f>
      </c>
      <c r="J165" s="14">
        <f>IF(OR(A165="",N(E165)=0),"",N(F165)/E165)</f>
      </c>
      <c r="K165" s="15">
        <f>IF(A165="","",MONTH(A165))</f>
      </c>
      <c r="L165" s="15">
        <f>IF(A165="","",YEAR(A165))</f>
      </c>
    </row>
    <row r="166" spans="1:12" x14ac:dyDescent="0.25">
      <c r="A166" s="11"/>
      <c r="B166" s="10"/>
      <c r="C166" s="12"/>
      <c r="D166" s="12"/>
      <c r="E166" s="13">
        <f>IF(A166="","",N(C166)+N(D166))</f>
      </c>
      <c r="F166" s="12"/>
      <c r="G166" s="12"/>
      <c r="H166" s="12"/>
      <c r="I166" s="13">
        <f>IF(A166="","",E166-N(F166)-N(G166)-N(H166))</f>
      </c>
      <c r="J166" s="14">
        <f>IF(OR(A166="",N(E166)=0),"",N(F166)/E166)</f>
      </c>
      <c r="K166" s="15">
        <f>IF(A166="","",MONTH(A166))</f>
      </c>
      <c r="L166" s="15">
        <f>IF(A166="","",YEAR(A166))</f>
      </c>
    </row>
    <row r="167" spans="1:12" x14ac:dyDescent="0.25">
      <c r="A167" s="11"/>
      <c r="B167" s="10"/>
      <c r="C167" s="12"/>
      <c r="D167" s="12"/>
      <c r="E167" s="13">
        <f>IF(A167="","",N(C167)+N(D167))</f>
      </c>
      <c r="F167" s="12"/>
      <c r="G167" s="12"/>
      <c r="H167" s="12"/>
      <c r="I167" s="13">
        <f>IF(A167="","",E167-N(F167)-N(G167)-N(H167))</f>
      </c>
      <c r="J167" s="14">
        <f>IF(OR(A167="",N(E167)=0),"",N(F167)/E167)</f>
      </c>
      <c r="K167" s="15">
        <f>IF(A167="","",MONTH(A167))</f>
      </c>
      <c r="L167" s="15">
        <f>IF(A167="","",YEAR(A167))</f>
      </c>
    </row>
    <row r="168" spans="1:12" x14ac:dyDescent="0.25">
      <c r="A168" s="11"/>
      <c r="B168" s="10"/>
      <c r="C168" s="12"/>
      <c r="D168" s="12"/>
      <c r="E168" s="13">
        <f>IF(A168="","",N(C168)+N(D168))</f>
      </c>
      <c r="F168" s="12"/>
      <c r="G168" s="12"/>
      <c r="H168" s="12"/>
      <c r="I168" s="13">
        <f>IF(A168="","",E168-N(F168)-N(G168)-N(H168))</f>
      </c>
      <c r="J168" s="14">
        <f>IF(OR(A168="",N(E168)=0),"",N(F168)/E168)</f>
      </c>
      <c r="K168" s="15">
        <f>IF(A168="","",MONTH(A168))</f>
      </c>
      <c r="L168" s="15">
        <f>IF(A168="","",YEAR(A168))</f>
      </c>
    </row>
    <row r="169" spans="1:12" x14ac:dyDescent="0.25">
      <c r="A169" s="11"/>
      <c r="B169" s="10"/>
      <c r="C169" s="12"/>
      <c r="D169" s="12"/>
      <c r="E169" s="13">
        <f>IF(A169="","",N(C169)+N(D169))</f>
      </c>
      <c r="F169" s="12"/>
      <c r="G169" s="12"/>
      <c r="H169" s="12"/>
      <c r="I169" s="13">
        <f>IF(A169="","",E169-N(F169)-N(G169)-N(H169))</f>
      </c>
      <c r="J169" s="14">
        <f>IF(OR(A169="",N(E169)=0),"",N(F169)/E169)</f>
      </c>
      <c r="K169" s="15">
        <f>IF(A169="","",MONTH(A169))</f>
      </c>
      <c r="L169" s="15">
        <f>IF(A169="","",YEAR(A169))</f>
      </c>
    </row>
    <row r="170" spans="1:12" x14ac:dyDescent="0.25">
      <c r="A170" s="11"/>
      <c r="B170" s="10"/>
      <c r="C170" s="12"/>
      <c r="D170" s="12"/>
      <c r="E170" s="13">
        <f>IF(A170="","",N(C170)+N(D170))</f>
      </c>
      <c r="F170" s="12"/>
      <c r="G170" s="12"/>
      <c r="H170" s="12"/>
      <c r="I170" s="13">
        <f>IF(A170="","",E170-N(F170)-N(G170)-N(H170))</f>
      </c>
      <c r="J170" s="14">
        <f>IF(OR(A170="",N(E170)=0),"",N(F170)/E170)</f>
      </c>
      <c r="K170" s="15">
        <f>IF(A170="","",MONTH(A170))</f>
      </c>
      <c r="L170" s="15">
        <f>IF(A170="","",YEAR(A170))</f>
      </c>
    </row>
    <row r="171" spans="1:12" x14ac:dyDescent="0.25">
      <c r="A171" s="11"/>
      <c r="B171" s="10"/>
      <c r="C171" s="12"/>
      <c r="D171" s="12"/>
      <c r="E171" s="13">
        <f>IF(A171="","",N(C171)+N(D171))</f>
      </c>
      <c r="F171" s="12"/>
      <c r="G171" s="12"/>
      <c r="H171" s="12"/>
      <c r="I171" s="13">
        <f>IF(A171="","",E171-N(F171)-N(G171)-N(H171))</f>
      </c>
      <c r="J171" s="14">
        <f>IF(OR(A171="",N(E171)=0),"",N(F171)/E171)</f>
      </c>
      <c r="K171" s="15">
        <f>IF(A171="","",MONTH(A171))</f>
      </c>
      <c r="L171" s="15">
        <f>IF(A171="","",YEAR(A171))</f>
      </c>
    </row>
    <row r="172" spans="1:12" x14ac:dyDescent="0.25">
      <c r="A172" s="11"/>
      <c r="B172" s="10"/>
      <c r="C172" s="12"/>
      <c r="D172" s="12"/>
      <c r="E172" s="13">
        <f>IF(A172="","",N(C172)+N(D172))</f>
      </c>
      <c r="F172" s="12"/>
      <c r="G172" s="12"/>
      <c r="H172" s="12"/>
      <c r="I172" s="13">
        <f>IF(A172="","",E172-N(F172)-N(G172)-N(H172))</f>
      </c>
      <c r="J172" s="14">
        <f>IF(OR(A172="",N(E172)=0),"",N(F172)/E172)</f>
      </c>
      <c r="K172" s="15">
        <f>IF(A172="","",MONTH(A172))</f>
      </c>
      <c r="L172" s="15">
        <f>IF(A172="","",YEAR(A172))</f>
      </c>
    </row>
    <row r="173" spans="1:12" x14ac:dyDescent="0.25">
      <c r="A173" s="11"/>
      <c r="B173" s="10"/>
      <c r="C173" s="12"/>
      <c r="D173" s="12"/>
      <c r="E173" s="13">
        <f>IF(A173="","",N(C173)+N(D173))</f>
      </c>
      <c r="F173" s="12"/>
      <c r="G173" s="12"/>
      <c r="H173" s="12"/>
      <c r="I173" s="13">
        <f>IF(A173="","",E173-N(F173)-N(G173)-N(H173))</f>
      </c>
      <c r="J173" s="14">
        <f>IF(OR(A173="",N(E173)=0),"",N(F173)/E173)</f>
      </c>
      <c r="K173" s="15">
        <f>IF(A173="","",MONTH(A173))</f>
      </c>
      <c r="L173" s="15">
        <f>IF(A173="","",YEAR(A173))</f>
      </c>
    </row>
    <row r="174" spans="1:12" x14ac:dyDescent="0.25">
      <c r="A174" s="11"/>
      <c r="B174" s="10"/>
      <c r="C174" s="12"/>
      <c r="D174" s="12"/>
      <c r="E174" s="13">
        <f>IF(A174="","",N(C174)+N(D174))</f>
      </c>
      <c r="F174" s="12"/>
      <c r="G174" s="12"/>
      <c r="H174" s="12"/>
      <c r="I174" s="13">
        <f>IF(A174="","",E174-N(F174)-N(G174)-N(H174))</f>
      </c>
      <c r="J174" s="14">
        <f>IF(OR(A174="",N(E174)=0),"",N(F174)/E174)</f>
      </c>
      <c r="K174" s="15">
        <f>IF(A174="","",MONTH(A174))</f>
      </c>
      <c r="L174" s="15">
        <f>IF(A174="","",YEAR(A174))</f>
      </c>
    </row>
    <row r="175" spans="1:12" x14ac:dyDescent="0.25">
      <c r="A175" s="11"/>
      <c r="B175" s="10"/>
      <c r="C175" s="12"/>
      <c r="D175" s="12"/>
      <c r="E175" s="13">
        <f>IF(A175="","",N(C175)+N(D175))</f>
      </c>
      <c r="F175" s="12"/>
      <c r="G175" s="12"/>
      <c r="H175" s="12"/>
      <c r="I175" s="13">
        <f>IF(A175="","",E175-N(F175)-N(G175)-N(H175))</f>
      </c>
      <c r="J175" s="14">
        <f>IF(OR(A175="",N(E175)=0),"",N(F175)/E175)</f>
      </c>
      <c r="K175" s="15">
        <f>IF(A175="","",MONTH(A175))</f>
      </c>
      <c r="L175" s="15">
        <f>IF(A175="","",YEAR(A175))</f>
      </c>
    </row>
    <row r="176" spans="1:12" x14ac:dyDescent="0.25">
      <c r="A176" s="11"/>
      <c r="B176" s="10"/>
      <c r="C176" s="12"/>
      <c r="D176" s="12"/>
      <c r="E176" s="13">
        <f>IF(A176="","",N(C176)+N(D176))</f>
      </c>
      <c r="F176" s="12"/>
      <c r="G176" s="12"/>
      <c r="H176" s="12"/>
      <c r="I176" s="13">
        <f>IF(A176="","",E176-N(F176)-N(G176)-N(H176))</f>
      </c>
      <c r="J176" s="14">
        <f>IF(OR(A176="",N(E176)=0),"",N(F176)/E176)</f>
      </c>
      <c r="K176" s="15">
        <f>IF(A176="","",MONTH(A176))</f>
      </c>
      <c r="L176" s="15">
        <f>IF(A176="","",YEAR(A176))</f>
      </c>
    </row>
    <row r="177" spans="1:12" x14ac:dyDescent="0.25">
      <c r="A177" s="11"/>
      <c r="B177" s="10"/>
      <c r="C177" s="12"/>
      <c r="D177" s="12"/>
      <c r="E177" s="13">
        <f>IF(A177="","",N(C177)+N(D177))</f>
      </c>
      <c r="F177" s="12"/>
      <c r="G177" s="12"/>
      <c r="H177" s="12"/>
      <c r="I177" s="13">
        <f>IF(A177="","",E177-N(F177)-N(G177)-N(H177))</f>
      </c>
      <c r="J177" s="14">
        <f>IF(OR(A177="",N(E177)=0),"",N(F177)/E177)</f>
      </c>
      <c r="K177" s="15">
        <f>IF(A177="","",MONTH(A177))</f>
      </c>
      <c r="L177" s="15">
        <f>IF(A177="","",YEAR(A177))</f>
      </c>
    </row>
    <row r="178" spans="1:12" x14ac:dyDescent="0.25">
      <c r="A178" s="11"/>
      <c r="B178" s="10"/>
      <c r="C178" s="12"/>
      <c r="D178" s="12"/>
      <c r="E178" s="13">
        <f>IF(A178="","",N(C178)+N(D178))</f>
      </c>
      <c r="F178" s="12"/>
      <c r="G178" s="12"/>
      <c r="H178" s="12"/>
      <c r="I178" s="13">
        <f>IF(A178="","",E178-N(F178)-N(G178)-N(H178))</f>
      </c>
      <c r="J178" s="14">
        <f>IF(OR(A178="",N(E178)=0),"",N(F178)/E178)</f>
      </c>
      <c r="K178" s="15">
        <f>IF(A178="","",MONTH(A178))</f>
      </c>
      <c r="L178" s="15">
        <f>IF(A178="","",YEAR(A178))</f>
      </c>
    </row>
    <row r="179" spans="1:12" x14ac:dyDescent="0.25">
      <c r="A179" s="11"/>
      <c r="B179" s="10"/>
      <c r="C179" s="12"/>
      <c r="D179" s="12"/>
      <c r="E179" s="13">
        <f>IF(A179="","",N(C179)+N(D179))</f>
      </c>
      <c r="F179" s="12"/>
      <c r="G179" s="12"/>
      <c r="H179" s="12"/>
      <c r="I179" s="13">
        <f>IF(A179="","",E179-N(F179)-N(G179)-N(H179))</f>
      </c>
      <c r="J179" s="14">
        <f>IF(OR(A179="",N(E179)=0),"",N(F179)/E179)</f>
      </c>
      <c r="K179" s="15">
        <f>IF(A179="","",MONTH(A179))</f>
      </c>
      <c r="L179" s="15">
        <f>IF(A179="","",YEAR(A179))</f>
      </c>
    </row>
    <row r="180" spans="1:12" x14ac:dyDescent="0.25">
      <c r="A180" s="11"/>
      <c r="B180" s="10"/>
      <c r="C180" s="12"/>
      <c r="D180" s="12"/>
      <c r="E180" s="13">
        <f>IF(A180="","",N(C180)+N(D180))</f>
      </c>
      <c r="F180" s="12"/>
      <c r="G180" s="12"/>
      <c r="H180" s="12"/>
      <c r="I180" s="13">
        <f>IF(A180="","",E180-N(F180)-N(G180)-N(H180))</f>
      </c>
      <c r="J180" s="14">
        <f>IF(OR(A180="",N(E180)=0),"",N(F180)/E180)</f>
      </c>
      <c r="K180" s="15">
        <f>IF(A180="","",MONTH(A180))</f>
      </c>
      <c r="L180" s="15">
        <f>IF(A180="","",YEAR(A180))</f>
      </c>
    </row>
    <row r="181" spans="1:12" x14ac:dyDescent="0.25">
      <c r="A181" s="11"/>
      <c r="B181" s="10"/>
      <c r="C181" s="12"/>
      <c r="D181" s="12"/>
      <c r="E181" s="13">
        <f>IF(A181="","",N(C181)+N(D181))</f>
      </c>
      <c r="F181" s="12"/>
      <c r="G181" s="12"/>
      <c r="H181" s="12"/>
      <c r="I181" s="13">
        <f>IF(A181="","",E181-N(F181)-N(G181)-N(H181))</f>
      </c>
      <c r="J181" s="14">
        <f>IF(OR(A181="",N(E181)=0),"",N(F181)/E181)</f>
      </c>
      <c r="K181" s="15">
        <f>IF(A181="","",MONTH(A181))</f>
      </c>
      <c r="L181" s="15">
        <f>IF(A181="","",YEAR(A181))</f>
      </c>
    </row>
    <row r="182" spans="1:12" x14ac:dyDescent="0.25">
      <c r="A182" s="11"/>
      <c r="B182" s="10"/>
      <c r="C182" s="12"/>
      <c r="D182" s="12"/>
      <c r="E182" s="13">
        <f>IF(A182="","",N(C182)+N(D182))</f>
      </c>
      <c r="F182" s="12"/>
      <c r="G182" s="12"/>
      <c r="H182" s="12"/>
      <c r="I182" s="13">
        <f>IF(A182="","",E182-N(F182)-N(G182)-N(H182))</f>
      </c>
      <c r="J182" s="14">
        <f>IF(OR(A182="",N(E182)=0),"",N(F182)/E182)</f>
      </c>
      <c r="K182" s="15">
        <f>IF(A182="","",MONTH(A182))</f>
      </c>
      <c r="L182" s="15">
        <f>IF(A182="","",YEAR(A182))</f>
      </c>
    </row>
    <row r="183" spans="1:12" x14ac:dyDescent="0.25">
      <c r="A183" s="11"/>
      <c r="B183" s="10"/>
      <c r="C183" s="12"/>
      <c r="D183" s="12"/>
      <c r="E183" s="13">
        <f>IF(A183="","",N(C183)+N(D183))</f>
      </c>
      <c r="F183" s="12"/>
      <c r="G183" s="12"/>
      <c r="H183" s="12"/>
      <c r="I183" s="13">
        <f>IF(A183="","",E183-N(F183)-N(G183)-N(H183))</f>
      </c>
      <c r="J183" s="14">
        <f>IF(OR(A183="",N(E183)=0),"",N(F183)/E183)</f>
      </c>
      <c r="K183" s="15">
        <f>IF(A183="","",MONTH(A183))</f>
      </c>
      <c r="L183" s="15">
        <f>IF(A183="","",YEAR(A183))</f>
      </c>
    </row>
    <row r="184" spans="1:12" x14ac:dyDescent="0.25">
      <c r="A184" s="11"/>
      <c r="B184" s="10"/>
      <c r="C184" s="12"/>
      <c r="D184" s="12"/>
      <c r="E184" s="13">
        <f>IF(A184="","",N(C184)+N(D184))</f>
      </c>
      <c r="F184" s="12"/>
      <c r="G184" s="12"/>
      <c r="H184" s="12"/>
      <c r="I184" s="13">
        <f>IF(A184="","",E184-N(F184)-N(G184)-N(H184))</f>
      </c>
      <c r="J184" s="14">
        <f>IF(OR(A184="",N(E184)=0),"",N(F184)/E184)</f>
      </c>
      <c r="K184" s="15">
        <f>IF(A184="","",MONTH(A184))</f>
      </c>
      <c r="L184" s="15">
        <f>IF(A184="","",YEAR(A184))</f>
      </c>
    </row>
    <row r="185" spans="1:12" x14ac:dyDescent="0.25">
      <c r="A185" s="11"/>
      <c r="B185" s="10"/>
      <c r="C185" s="12"/>
      <c r="D185" s="12"/>
      <c r="E185" s="13">
        <f>IF(A185="","",N(C185)+N(D185))</f>
      </c>
      <c r="F185" s="12"/>
      <c r="G185" s="12"/>
      <c r="H185" s="12"/>
      <c r="I185" s="13">
        <f>IF(A185="","",E185-N(F185)-N(G185)-N(H185))</f>
      </c>
      <c r="J185" s="14">
        <f>IF(OR(A185="",N(E185)=0),"",N(F185)/E185)</f>
      </c>
      <c r="K185" s="15">
        <f>IF(A185="","",MONTH(A185))</f>
      </c>
      <c r="L185" s="15">
        <f>IF(A185="","",YEAR(A185))</f>
      </c>
    </row>
    <row r="186" spans="1:12" x14ac:dyDescent="0.25">
      <c r="A186" s="11"/>
      <c r="B186" s="10"/>
      <c r="C186" s="12"/>
      <c r="D186" s="12"/>
      <c r="E186" s="13">
        <f>IF(A186="","",N(C186)+N(D186))</f>
      </c>
      <c r="F186" s="12"/>
      <c r="G186" s="12"/>
      <c r="H186" s="12"/>
      <c r="I186" s="13">
        <f>IF(A186="","",E186-N(F186)-N(G186)-N(H186))</f>
      </c>
      <c r="J186" s="14">
        <f>IF(OR(A186="",N(E186)=0),"",N(F186)/E186)</f>
      </c>
      <c r="K186" s="15">
        <f>IF(A186="","",MONTH(A186))</f>
      </c>
      <c r="L186" s="15">
        <f>IF(A186="","",YEAR(A186))</f>
      </c>
    </row>
    <row r="187" spans="1:12" x14ac:dyDescent="0.25">
      <c r="A187" s="11"/>
      <c r="B187" s="10"/>
      <c r="C187" s="12"/>
      <c r="D187" s="12"/>
      <c r="E187" s="13">
        <f>IF(A187="","",N(C187)+N(D187))</f>
      </c>
      <c r="F187" s="12"/>
      <c r="G187" s="12"/>
      <c r="H187" s="12"/>
      <c r="I187" s="13">
        <f>IF(A187="","",E187-N(F187)-N(G187)-N(H187))</f>
      </c>
      <c r="J187" s="14">
        <f>IF(OR(A187="",N(E187)=0),"",N(F187)/E187)</f>
      </c>
      <c r="K187" s="15">
        <f>IF(A187="","",MONTH(A187))</f>
      </c>
      <c r="L187" s="15">
        <f>IF(A187="","",YEAR(A187))</f>
      </c>
    </row>
    <row r="188" spans="1:12" x14ac:dyDescent="0.25">
      <c r="A188" s="11"/>
      <c r="B188" s="10"/>
      <c r="C188" s="12"/>
      <c r="D188" s="12"/>
      <c r="E188" s="13">
        <f>IF(A188="","",N(C188)+N(D188))</f>
      </c>
      <c r="F188" s="12"/>
      <c r="G188" s="12"/>
      <c r="H188" s="12"/>
      <c r="I188" s="13">
        <f>IF(A188="","",E188-N(F188)-N(G188)-N(H188))</f>
      </c>
      <c r="J188" s="14">
        <f>IF(OR(A188="",N(E188)=0),"",N(F188)/E188)</f>
      </c>
      <c r="K188" s="15">
        <f>IF(A188="","",MONTH(A188))</f>
      </c>
      <c r="L188" s="15">
        <f>IF(A188="","",YEAR(A188))</f>
      </c>
    </row>
    <row r="189" spans="1:12" x14ac:dyDescent="0.25">
      <c r="A189" s="11"/>
      <c r="B189" s="10"/>
      <c r="C189" s="12"/>
      <c r="D189" s="12"/>
      <c r="E189" s="13">
        <f>IF(A189="","",N(C189)+N(D189))</f>
      </c>
      <c r="F189" s="12"/>
      <c r="G189" s="12"/>
      <c r="H189" s="12"/>
      <c r="I189" s="13">
        <f>IF(A189="","",E189-N(F189)-N(G189)-N(H189))</f>
      </c>
      <c r="J189" s="14">
        <f>IF(OR(A189="",N(E189)=0),"",N(F189)/E189)</f>
      </c>
      <c r="K189" s="15">
        <f>IF(A189="","",MONTH(A189))</f>
      </c>
      <c r="L189" s="15">
        <f>IF(A189="","",YEAR(A189))</f>
      </c>
    </row>
    <row r="190" spans="1:12" x14ac:dyDescent="0.25">
      <c r="A190" s="11"/>
      <c r="B190" s="10"/>
      <c r="C190" s="12"/>
      <c r="D190" s="12"/>
      <c r="E190" s="13">
        <f>IF(A190="","",N(C190)+N(D190))</f>
      </c>
      <c r="F190" s="12"/>
      <c r="G190" s="12"/>
      <c r="H190" s="12"/>
      <c r="I190" s="13">
        <f>IF(A190="","",E190-N(F190)-N(G190)-N(H190))</f>
      </c>
      <c r="J190" s="14">
        <f>IF(OR(A190="",N(E190)=0),"",N(F190)/E190)</f>
      </c>
      <c r="K190" s="15">
        <f>IF(A190="","",MONTH(A190))</f>
      </c>
      <c r="L190" s="15">
        <f>IF(A190="","",YEAR(A190))</f>
      </c>
    </row>
    <row r="191" spans="1:12" x14ac:dyDescent="0.25">
      <c r="A191" s="11"/>
      <c r="B191" s="10"/>
      <c r="C191" s="12"/>
      <c r="D191" s="12"/>
      <c r="E191" s="13">
        <f>IF(A191="","",N(C191)+N(D191))</f>
      </c>
      <c r="F191" s="12"/>
      <c r="G191" s="12"/>
      <c r="H191" s="12"/>
      <c r="I191" s="13">
        <f>IF(A191="","",E191-N(F191)-N(G191)-N(H191))</f>
      </c>
      <c r="J191" s="14">
        <f>IF(OR(A191="",N(E191)=0),"",N(F191)/E191)</f>
      </c>
      <c r="K191" s="15">
        <f>IF(A191="","",MONTH(A191))</f>
      </c>
      <c r="L191" s="15">
        <f>IF(A191="","",YEAR(A191))</f>
      </c>
    </row>
    <row r="192" spans="1:12" x14ac:dyDescent="0.25">
      <c r="A192" s="11"/>
      <c r="B192" s="10"/>
      <c r="C192" s="12"/>
      <c r="D192" s="12"/>
      <c r="E192" s="13">
        <f>IF(A192="","",N(C192)+N(D192))</f>
      </c>
      <c r="F192" s="12"/>
      <c r="G192" s="12"/>
      <c r="H192" s="12"/>
      <c r="I192" s="13">
        <f>IF(A192="","",E192-N(F192)-N(G192)-N(H192))</f>
      </c>
      <c r="J192" s="14">
        <f>IF(OR(A192="",N(E192)=0),"",N(F192)/E192)</f>
      </c>
      <c r="K192" s="15">
        <f>IF(A192="","",MONTH(A192))</f>
      </c>
      <c r="L192" s="15">
        <f>IF(A192="","",YEAR(A192))</f>
      </c>
    </row>
    <row r="193" spans="1:12" x14ac:dyDescent="0.25">
      <c r="A193" s="11"/>
      <c r="B193" s="10"/>
      <c r="C193" s="12"/>
      <c r="D193" s="12"/>
      <c r="E193" s="13">
        <f>IF(A193="","",N(C193)+N(D193))</f>
      </c>
      <c r="F193" s="12"/>
      <c r="G193" s="12"/>
      <c r="H193" s="12"/>
      <c r="I193" s="13">
        <f>IF(A193="","",E193-N(F193)-N(G193)-N(H193))</f>
      </c>
      <c r="J193" s="14">
        <f>IF(OR(A193="",N(E193)=0),"",N(F193)/E193)</f>
      </c>
      <c r="K193" s="15">
        <f>IF(A193="","",MONTH(A193))</f>
      </c>
      <c r="L193" s="15">
        <f>IF(A193="","",YEAR(A193))</f>
      </c>
    </row>
    <row r="194" spans="1:12" x14ac:dyDescent="0.25">
      <c r="A194" s="11"/>
      <c r="B194" s="10"/>
      <c r="C194" s="12"/>
      <c r="D194" s="12"/>
      <c r="E194" s="13">
        <f>IF(A194="","",N(C194)+N(D194))</f>
      </c>
      <c r="F194" s="12"/>
      <c r="G194" s="12"/>
      <c r="H194" s="12"/>
      <c r="I194" s="13">
        <f>IF(A194="","",E194-N(F194)-N(G194)-N(H194))</f>
      </c>
      <c r="J194" s="14">
        <f>IF(OR(A194="",N(E194)=0),"",N(F194)/E194)</f>
      </c>
      <c r="K194" s="15">
        <f>IF(A194="","",MONTH(A194))</f>
      </c>
      <c r="L194" s="15">
        <f>IF(A194="","",YEAR(A194))</f>
      </c>
    </row>
    <row r="195" spans="1:12" x14ac:dyDescent="0.25">
      <c r="A195" s="11"/>
      <c r="B195" s="10"/>
      <c r="C195" s="12"/>
      <c r="D195" s="12"/>
      <c r="E195" s="13">
        <f>IF(A195="","",N(C195)+N(D195))</f>
      </c>
      <c r="F195" s="12"/>
      <c r="G195" s="12"/>
      <c r="H195" s="12"/>
      <c r="I195" s="13">
        <f>IF(A195="","",E195-N(F195)-N(G195)-N(H195))</f>
      </c>
      <c r="J195" s="14">
        <f>IF(OR(A195="",N(E195)=0),"",N(F195)/E195)</f>
      </c>
      <c r="K195" s="15">
        <f>IF(A195="","",MONTH(A195))</f>
      </c>
      <c r="L195" s="15">
        <f>IF(A195="","",YEAR(A195))</f>
      </c>
    </row>
    <row r="196" spans="1:12" x14ac:dyDescent="0.25">
      <c r="A196" s="11"/>
      <c r="B196" s="10"/>
      <c r="C196" s="12"/>
      <c r="D196" s="12"/>
      <c r="E196" s="13">
        <f>IF(A196="","",N(C196)+N(D196))</f>
      </c>
      <c r="F196" s="12"/>
      <c r="G196" s="12"/>
      <c r="H196" s="12"/>
      <c r="I196" s="13">
        <f>IF(A196="","",E196-N(F196)-N(G196)-N(H196))</f>
      </c>
      <c r="J196" s="14">
        <f>IF(OR(A196="",N(E196)=0),"",N(F196)/E196)</f>
      </c>
      <c r="K196" s="15">
        <f>IF(A196="","",MONTH(A196))</f>
      </c>
      <c r="L196" s="15">
        <f>IF(A196="","",YEAR(A196))</f>
      </c>
    </row>
    <row r="197" spans="1:12" x14ac:dyDescent="0.25">
      <c r="A197" s="11"/>
      <c r="B197" s="10"/>
      <c r="C197" s="12"/>
      <c r="D197" s="12"/>
      <c r="E197" s="13">
        <f>IF(A197="","",N(C197)+N(D197))</f>
      </c>
      <c r="F197" s="12"/>
      <c r="G197" s="12"/>
      <c r="H197" s="12"/>
      <c r="I197" s="13">
        <f>IF(A197="","",E197-N(F197)-N(G197)-N(H197))</f>
      </c>
      <c r="J197" s="14">
        <f>IF(OR(A197="",N(E197)=0),"",N(F197)/E197)</f>
      </c>
      <c r="K197" s="15">
        <f>IF(A197="","",MONTH(A197))</f>
      </c>
      <c r="L197" s="15">
        <f>IF(A197="","",YEAR(A197))</f>
      </c>
    </row>
    <row r="198" spans="1:12" x14ac:dyDescent="0.25">
      <c r="A198" s="11"/>
      <c r="B198" s="10"/>
      <c r="C198" s="12"/>
      <c r="D198" s="12"/>
      <c r="E198" s="13">
        <f>IF(A198="","",N(C198)+N(D198))</f>
      </c>
      <c r="F198" s="12"/>
      <c r="G198" s="12"/>
      <c r="H198" s="12"/>
      <c r="I198" s="13">
        <f>IF(A198="","",E198-N(F198)-N(G198)-N(H198))</f>
      </c>
      <c r="J198" s="14">
        <f>IF(OR(A198="",N(E198)=0),"",N(F198)/E198)</f>
      </c>
      <c r="K198" s="15">
        <f>IF(A198="","",MONTH(A198))</f>
      </c>
      <c r="L198" s="15">
        <f>IF(A198="","",YEAR(A198))</f>
      </c>
    </row>
    <row r="199" spans="1:12" x14ac:dyDescent="0.25">
      <c r="A199" s="11"/>
      <c r="B199" s="10"/>
      <c r="C199" s="12"/>
      <c r="D199" s="12"/>
      <c r="E199" s="13">
        <f>IF(A199="","",N(C199)+N(D199))</f>
      </c>
      <c r="F199" s="12"/>
      <c r="G199" s="12"/>
      <c r="H199" s="12"/>
      <c r="I199" s="13">
        <f>IF(A199="","",E199-N(F199)-N(G199)-N(H199))</f>
      </c>
      <c r="J199" s="14">
        <f>IF(OR(A199="",N(E199)=0),"",N(F199)/E199)</f>
      </c>
      <c r="K199" s="15">
        <f>IF(A199="","",MONTH(A199))</f>
      </c>
      <c r="L199" s="15">
        <f>IF(A199="","",YEAR(A199))</f>
      </c>
    </row>
    <row r="200" spans="1:12" x14ac:dyDescent="0.25">
      <c r="A200" s="11"/>
      <c r="B200" s="10"/>
      <c r="C200" s="12"/>
      <c r="D200" s="12"/>
      <c r="E200" s="13">
        <f>IF(A200="","",N(C200)+N(D200))</f>
      </c>
      <c r="F200" s="12"/>
      <c r="G200" s="12"/>
      <c r="H200" s="12"/>
      <c r="I200" s="13">
        <f>IF(A200="","",E200-N(F200)-N(G200)-N(H200))</f>
      </c>
      <c r="J200" s="14">
        <f>IF(OR(A200="",N(E200)=0),"",N(F200)/E200)</f>
      </c>
      <c r="K200" s="15">
        <f>IF(A200="","",MONTH(A200))</f>
      </c>
      <c r="L200" s="15">
        <f>IF(A200="","",YEAR(A200))</f>
      </c>
    </row>
    <row r="201" spans="1:12" x14ac:dyDescent="0.25">
      <c r="A201" s="11"/>
      <c r="B201" s="10"/>
      <c r="C201" s="12"/>
      <c r="D201" s="12"/>
      <c r="E201" s="13">
        <f>IF(A201="","",N(C201)+N(D201))</f>
      </c>
      <c r="F201" s="12"/>
      <c r="G201" s="12"/>
      <c r="H201" s="12"/>
      <c r="I201" s="13">
        <f>IF(A201="","",E201-N(F201)-N(G201)-N(H201))</f>
      </c>
      <c r="J201" s="14">
        <f>IF(OR(A201="",N(E201)=0),"",N(F201)/E201)</f>
      </c>
      <c r="K201" s="15">
        <f>IF(A201="","",MONTH(A201))</f>
      </c>
      <c r="L201" s="15">
        <f>IF(A201="","",YEAR(A201))</f>
      </c>
    </row>
    <row r="202" spans="1:12" x14ac:dyDescent="0.25">
      <c r="A202" s="11"/>
      <c r="B202" s="10"/>
      <c r="C202" s="12"/>
      <c r="D202" s="12"/>
      <c r="E202" s="13">
        <f>IF(A202="","",N(C202)+N(D202))</f>
      </c>
      <c r="F202" s="12"/>
      <c r="G202" s="12"/>
      <c r="H202" s="12"/>
      <c r="I202" s="13">
        <f>IF(A202="","",E202-N(F202)-N(G202)-N(H202))</f>
      </c>
      <c r="J202" s="14">
        <f>IF(OR(A202="",N(E202)=0),"",N(F202)/E202)</f>
      </c>
      <c r="K202" s="15">
        <f>IF(A202="","",MONTH(A202))</f>
      </c>
      <c r="L202" s="15">
        <f>IF(A202="","",YEAR(A202))</f>
      </c>
    </row>
    <row r="203" spans="1:12" x14ac:dyDescent="0.25">
      <c r="A203" s="11"/>
      <c r="B203" s="10"/>
      <c r="C203" s="12"/>
      <c r="D203" s="12"/>
      <c r="E203" s="13">
        <f>IF(A203="","",N(C203)+N(D203))</f>
      </c>
      <c r="F203" s="12"/>
      <c r="G203" s="12"/>
      <c r="H203" s="12"/>
      <c r="I203" s="13">
        <f>IF(A203="","",E203-N(F203)-N(G203)-N(H203))</f>
      </c>
      <c r="J203" s="14">
        <f>IF(OR(A203="",N(E203)=0),"",N(F203)/E203)</f>
      </c>
      <c r="K203" s="15">
        <f>IF(A203="","",MONTH(A203))</f>
      </c>
      <c r="L203" s="15">
        <f>IF(A203="","",YEAR(A203))</f>
      </c>
    </row>
    <row r="204" spans="1:12" x14ac:dyDescent="0.25">
      <c r="A204" s="11"/>
      <c r="B204" s="10"/>
      <c r="C204" s="12"/>
      <c r="D204" s="12"/>
      <c r="E204" s="13">
        <f>IF(A204="","",N(C204)+N(D204))</f>
      </c>
      <c r="F204" s="12"/>
      <c r="G204" s="12"/>
      <c r="H204" s="12"/>
      <c r="I204" s="13">
        <f>IF(A204="","",E204-N(F204)-N(G204)-N(H204))</f>
      </c>
      <c r="J204" s="14">
        <f>IF(OR(A204="",N(E204)=0),"",N(F204)/E204)</f>
      </c>
      <c r="K204" s="15">
        <f>IF(A204="","",MONTH(A204))</f>
      </c>
      <c r="L204" s="15">
        <f>IF(A204="","",YEAR(A204))</f>
      </c>
    </row>
    <row r="205" spans="1:12" x14ac:dyDescent="0.25">
      <c r="A205" s="11"/>
      <c r="B205" s="10"/>
      <c r="C205" s="12"/>
      <c r="D205" s="12"/>
      <c r="E205" s="13">
        <f>IF(A205="","",N(C205)+N(D205))</f>
      </c>
      <c r="F205" s="12"/>
      <c r="G205" s="12"/>
      <c r="H205" s="12"/>
      <c r="I205" s="13">
        <f>IF(A205="","",E205-N(F205)-N(G205)-N(H205))</f>
      </c>
      <c r="J205" s="14">
        <f>IF(OR(A205="",N(E205)=0),"",N(F205)/E205)</f>
      </c>
      <c r="K205" s="15">
        <f>IF(A205="","",MONTH(A205))</f>
      </c>
      <c r="L205" s="15">
        <f>IF(A205="","",YEAR(A205))</f>
      </c>
    </row>
    <row r="206" spans="1:12" x14ac:dyDescent="0.25">
      <c r="A206" s="11"/>
      <c r="B206" s="10"/>
      <c r="C206" s="12"/>
      <c r="D206" s="12"/>
      <c r="E206" s="13">
        <f>IF(A206="","",N(C206)+N(D206))</f>
      </c>
      <c r="F206" s="12"/>
      <c r="G206" s="12"/>
      <c r="H206" s="12"/>
      <c r="I206" s="13">
        <f>IF(A206="","",E206-N(F206)-N(G206)-N(H206))</f>
      </c>
      <c r="J206" s="14">
        <f>IF(OR(A206="",N(E206)=0),"",N(F206)/E206)</f>
      </c>
      <c r="K206" s="15">
        <f>IF(A206="","",MONTH(A206))</f>
      </c>
      <c r="L206" s="15">
        <f>IF(A206="","",YEAR(A206))</f>
      </c>
    </row>
    <row r="207" spans="1:12" x14ac:dyDescent="0.25">
      <c r="A207" s="11"/>
      <c r="B207" s="10"/>
      <c r="C207" s="12"/>
      <c r="D207" s="12"/>
      <c r="E207" s="13">
        <f>IF(A207="","",N(C207)+N(D207))</f>
      </c>
      <c r="F207" s="12"/>
      <c r="G207" s="12"/>
      <c r="H207" s="12"/>
      <c r="I207" s="13">
        <f>IF(A207="","",E207-N(F207)-N(G207)-N(H207))</f>
      </c>
      <c r="J207" s="14">
        <f>IF(OR(A207="",N(E207)=0),"",N(F207)/E207)</f>
      </c>
      <c r="K207" s="15">
        <f>IF(A207="","",MONTH(A207))</f>
      </c>
      <c r="L207" s="15">
        <f>IF(A207="","",YEAR(A207))</f>
      </c>
    </row>
    <row r="208" spans="1:12" x14ac:dyDescent="0.25">
      <c r="A208" s="11"/>
      <c r="B208" s="10"/>
      <c r="C208" s="12"/>
      <c r="D208" s="12"/>
      <c r="E208" s="13">
        <f>IF(A208="","",N(C208)+N(D208))</f>
      </c>
      <c r="F208" s="12"/>
      <c r="G208" s="12"/>
      <c r="H208" s="12"/>
      <c r="I208" s="13">
        <f>IF(A208="","",E208-N(F208)-N(G208)-N(H208))</f>
      </c>
      <c r="J208" s="14">
        <f>IF(OR(A208="",N(E208)=0),"",N(F208)/E208)</f>
      </c>
      <c r="K208" s="15">
        <f>IF(A208="","",MONTH(A208))</f>
      </c>
      <c r="L208" s="15">
        <f>IF(A208="","",YEAR(A208))</f>
      </c>
    </row>
    <row r="209" spans="1:12" x14ac:dyDescent="0.25">
      <c r="A209" s="11"/>
      <c r="B209" s="10"/>
      <c r="C209" s="12"/>
      <c r="D209" s="12"/>
      <c r="E209" s="13">
        <f>IF(A209="","",N(C209)+N(D209))</f>
      </c>
      <c r="F209" s="12"/>
      <c r="G209" s="12"/>
      <c r="H209" s="12"/>
      <c r="I209" s="13">
        <f>IF(A209="","",E209-N(F209)-N(G209)-N(H209))</f>
      </c>
      <c r="J209" s="14">
        <f>IF(OR(A209="",N(E209)=0),"",N(F209)/E209)</f>
      </c>
      <c r="K209" s="15">
        <f>IF(A209="","",MONTH(A209))</f>
      </c>
      <c r="L209" s="15">
        <f>IF(A209="","",YEAR(A209))</f>
      </c>
    </row>
    <row r="210" spans="1:12" x14ac:dyDescent="0.25">
      <c r="A210" s="11"/>
      <c r="B210" s="10"/>
      <c r="C210" s="12"/>
      <c r="D210" s="12"/>
      <c r="E210" s="13">
        <f>IF(A210="","",N(C210)+N(D210))</f>
      </c>
      <c r="F210" s="12"/>
      <c r="G210" s="12"/>
      <c r="H210" s="12"/>
      <c r="I210" s="13">
        <f>IF(A210="","",E210-N(F210)-N(G210)-N(H210))</f>
      </c>
      <c r="J210" s="14">
        <f>IF(OR(A210="",N(E210)=0),"",N(F210)/E210)</f>
      </c>
      <c r="K210" s="15">
        <f>IF(A210="","",MONTH(A210))</f>
      </c>
      <c r="L210" s="15">
        <f>IF(A210="","",YEAR(A210))</f>
      </c>
    </row>
    <row r="211" spans="1:12" x14ac:dyDescent="0.25">
      <c r="A211" s="11"/>
      <c r="B211" s="10"/>
      <c r="C211" s="12"/>
      <c r="D211" s="12"/>
      <c r="E211" s="13">
        <f>IF(A211="","",N(C211)+N(D211))</f>
      </c>
      <c r="F211" s="12"/>
      <c r="G211" s="12"/>
      <c r="H211" s="12"/>
      <c r="I211" s="13">
        <f>IF(A211="","",E211-N(F211)-N(G211)-N(H211))</f>
      </c>
      <c r="J211" s="14">
        <f>IF(OR(A211="",N(E211)=0),"",N(F211)/E211)</f>
      </c>
      <c r="K211" s="15">
        <f>IF(A211="","",MONTH(A211))</f>
      </c>
      <c r="L211" s="15">
        <f>IF(A211="","",YEAR(A211))</f>
      </c>
    </row>
    <row r="212" spans="1:12" x14ac:dyDescent="0.25">
      <c r="A212" s="11"/>
      <c r="B212" s="10"/>
      <c r="C212" s="12"/>
      <c r="D212" s="12"/>
      <c r="E212" s="13">
        <f>IF(A212="","",N(C212)+N(D212))</f>
      </c>
      <c r="F212" s="12"/>
      <c r="G212" s="12"/>
      <c r="H212" s="12"/>
      <c r="I212" s="13">
        <f>IF(A212="","",E212-N(F212)-N(G212)-N(H212))</f>
      </c>
      <c r="J212" s="14">
        <f>IF(OR(A212="",N(E212)=0),"",N(F212)/E212)</f>
      </c>
      <c r="K212" s="15">
        <f>IF(A212="","",MONTH(A212))</f>
      </c>
      <c r="L212" s="15">
        <f>IF(A212="","",YEAR(A212))</f>
      </c>
    </row>
    <row r="213" spans="1:12" x14ac:dyDescent="0.25">
      <c r="A213" s="11"/>
      <c r="B213" s="10"/>
      <c r="C213" s="12"/>
      <c r="D213" s="12"/>
      <c r="E213" s="13">
        <f>IF(A213="","",N(C213)+N(D213))</f>
      </c>
      <c r="F213" s="12"/>
      <c r="G213" s="12"/>
      <c r="H213" s="12"/>
      <c r="I213" s="13">
        <f>IF(A213="","",E213-N(F213)-N(G213)-N(H213))</f>
      </c>
      <c r="J213" s="14">
        <f>IF(OR(A213="",N(E213)=0),"",N(F213)/E213)</f>
      </c>
      <c r="K213" s="15">
        <f>IF(A213="","",MONTH(A213))</f>
      </c>
      <c r="L213" s="15">
        <f>IF(A213="","",YEAR(A213))</f>
      </c>
    </row>
    <row r="214" spans="1:12" x14ac:dyDescent="0.25">
      <c r="A214" s="11"/>
      <c r="B214" s="10"/>
      <c r="C214" s="12"/>
      <c r="D214" s="12"/>
      <c r="E214" s="13">
        <f>IF(A214="","",N(C214)+N(D214))</f>
      </c>
      <c r="F214" s="12"/>
      <c r="G214" s="12"/>
      <c r="H214" s="12"/>
      <c r="I214" s="13">
        <f>IF(A214="","",E214-N(F214)-N(G214)-N(H214))</f>
      </c>
      <c r="J214" s="14">
        <f>IF(OR(A214="",N(E214)=0),"",N(F214)/E214)</f>
      </c>
      <c r="K214" s="15">
        <f>IF(A214="","",MONTH(A214))</f>
      </c>
      <c r="L214" s="15">
        <f>IF(A214="","",YEAR(A214))</f>
      </c>
    </row>
    <row r="215" spans="1:12" x14ac:dyDescent="0.25">
      <c r="A215" s="11"/>
      <c r="B215" s="10"/>
      <c r="C215" s="12"/>
      <c r="D215" s="12"/>
      <c r="E215" s="13">
        <f>IF(A215="","",N(C215)+N(D215))</f>
      </c>
      <c r="F215" s="12"/>
      <c r="G215" s="12"/>
      <c r="H215" s="12"/>
      <c r="I215" s="13">
        <f>IF(A215="","",E215-N(F215)-N(G215)-N(H215))</f>
      </c>
      <c r="J215" s="14">
        <f>IF(OR(A215="",N(E215)=0),"",N(F215)/E215)</f>
      </c>
      <c r="K215" s="15">
        <f>IF(A215="","",MONTH(A215))</f>
      </c>
      <c r="L215" s="15">
        <f>IF(A215="","",YEAR(A215))</f>
      </c>
    </row>
    <row r="216" spans="1:12" x14ac:dyDescent="0.25">
      <c r="A216" s="11"/>
      <c r="B216" s="10"/>
      <c r="C216" s="12"/>
      <c r="D216" s="12"/>
      <c r="E216" s="13">
        <f>IF(A216="","",N(C216)+N(D216))</f>
      </c>
      <c r="F216" s="12"/>
      <c r="G216" s="12"/>
      <c r="H216" s="12"/>
      <c r="I216" s="13">
        <f>IF(A216="","",E216-N(F216)-N(G216)-N(H216))</f>
      </c>
      <c r="J216" s="14">
        <f>IF(OR(A216="",N(E216)=0),"",N(F216)/E216)</f>
      </c>
      <c r="K216" s="15">
        <f>IF(A216="","",MONTH(A216))</f>
      </c>
      <c r="L216" s="15">
        <f>IF(A216="","",YEAR(A216))</f>
      </c>
    </row>
    <row r="217" spans="1:12" x14ac:dyDescent="0.25">
      <c r="A217" s="11"/>
      <c r="B217" s="10"/>
      <c r="C217" s="12"/>
      <c r="D217" s="12"/>
      <c r="E217" s="13">
        <f>IF(A217="","",N(C217)+N(D217))</f>
      </c>
      <c r="F217" s="12"/>
      <c r="G217" s="12"/>
      <c r="H217" s="12"/>
      <c r="I217" s="13">
        <f>IF(A217="","",E217-N(F217)-N(G217)-N(H217))</f>
      </c>
      <c r="J217" s="14">
        <f>IF(OR(A217="",N(E217)=0),"",N(F217)/E217)</f>
      </c>
      <c r="K217" s="15">
        <f>IF(A217="","",MONTH(A217))</f>
      </c>
      <c r="L217" s="15">
        <f>IF(A217="","",YEAR(A217))</f>
      </c>
    </row>
    <row r="218" spans="1:12" x14ac:dyDescent="0.25">
      <c r="A218" s="11"/>
      <c r="B218" s="10"/>
      <c r="C218" s="12"/>
      <c r="D218" s="12"/>
      <c r="E218" s="13">
        <f>IF(A218="","",N(C218)+N(D218))</f>
      </c>
      <c r="F218" s="12"/>
      <c r="G218" s="12"/>
      <c r="H218" s="12"/>
      <c r="I218" s="13">
        <f>IF(A218="","",E218-N(F218)-N(G218)-N(H218))</f>
      </c>
      <c r="J218" s="14">
        <f>IF(OR(A218="",N(E218)=0),"",N(F218)/E218)</f>
      </c>
      <c r="K218" s="15">
        <f>IF(A218="","",MONTH(A218))</f>
      </c>
      <c r="L218" s="15">
        <f>IF(A218="","",YEAR(A218))</f>
      </c>
    </row>
    <row r="219" spans="1:12" x14ac:dyDescent="0.25">
      <c r="A219" s="11"/>
      <c r="B219" s="10"/>
      <c r="C219" s="12"/>
      <c r="D219" s="12"/>
      <c r="E219" s="13">
        <f>IF(A219="","",N(C219)+N(D219))</f>
      </c>
      <c r="F219" s="12"/>
      <c r="G219" s="12"/>
      <c r="H219" s="12"/>
      <c r="I219" s="13">
        <f>IF(A219="","",E219-N(F219)-N(G219)-N(H219))</f>
      </c>
      <c r="J219" s="14">
        <f>IF(OR(A219="",N(E219)=0),"",N(F219)/E219)</f>
      </c>
      <c r="K219" s="15">
        <f>IF(A219="","",MONTH(A219))</f>
      </c>
      <c r="L219" s="15">
        <f>IF(A219="","",YEAR(A219))</f>
      </c>
    </row>
    <row r="220" spans="1:12" x14ac:dyDescent="0.25">
      <c r="A220" s="11"/>
      <c r="B220" s="10"/>
      <c r="C220" s="12"/>
      <c r="D220" s="12"/>
      <c r="E220" s="13">
        <f>IF(A220="","",N(C220)+N(D220))</f>
      </c>
      <c r="F220" s="12"/>
      <c r="G220" s="12"/>
      <c r="H220" s="12"/>
      <c r="I220" s="13">
        <f>IF(A220="","",E220-N(F220)-N(G220)-N(H220))</f>
      </c>
      <c r="J220" s="14">
        <f>IF(OR(A220="",N(E220)=0),"",N(F220)/E220)</f>
      </c>
      <c r="K220" s="15">
        <f>IF(A220="","",MONTH(A220))</f>
      </c>
      <c r="L220" s="15">
        <f>IF(A220="","",YEAR(A220))</f>
      </c>
    </row>
    <row r="221" spans="1:12" x14ac:dyDescent="0.25">
      <c r="A221" s="11"/>
      <c r="B221" s="10"/>
      <c r="C221" s="12"/>
      <c r="D221" s="12"/>
      <c r="E221" s="13">
        <f>IF(A221="","",N(C221)+N(D221))</f>
      </c>
      <c r="F221" s="12"/>
      <c r="G221" s="12"/>
      <c r="H221" s="12"/>
      <c r="I221" s="13">
        <f>IF(A221="","",E221-N(F221)-N(G221)-N(H221))</f>
      </c>
      <c r="J221" s="14">
        <f>IF(OR(A221="",N(E221)=0),"",N(F221)/E221)</f>
      </c>
      <c r="K221" s="15">
        <f>IF(A221="","",MONTH(A221))</f>
      </c>
      <c r="L221" s="15">
        <f>IF(A221="","",YEAR(A221))</f>
      </c>
    </row>
    <row r="222" spans="1:12" x14ac:dyDescent="0.25">
      <c r="A222" s="11"/>
      <c r="B222" s="10"/>
      <c r="C222" s="12"/>
      <c r="D222" s="12"/>
      <c r="E222" s="13">
        <f>IF(A222="","",N(C222)+N(D222))</f>
      </c>
      <c r="F222" s="12"/>
      <c r="G222" s="12"/>
      <c r="H222" s="12"/>
      <c r="I222" s="13">
        <f>IF(A222="","",E222-N(F222)-N(G222)-N(H222))</f>
      </c>
      <c r="J222" s="14">
        <f>IF(OR(A222="",N(E222)=0),"",N(F222)/E222)</f>
      </c>
      <c r="K222" s="15">
        <f>IF(A222="","",MONTH(A222))</f>
      </c>
      <c r="L222" s="15">
        <f>IF(A222="","",YEAR(A222))</f>
      </c>
    </row>
    <row r="223" spans="1:12" x14ac:dyDescent="0.25">
      <c r="A223" s="11"/>
      <c r="B223" s="10"/>
      <c r="C223" s="12"/>
      <c r="D223" s="12"/>
      <c r="E223" s="13">
        <f>IF(A223="","",N(C223)+N(D223))</f>
      </c>
      <c r="F223" s="12"/>
      <c r="G223" s="12"/>
      <c r="H223" s="12"/>
      <c r="I223" s="13">
        <f>IF(A223="","",E223-N(F223)-N(G223)-N(H223))</f>
      </c>
      <c r="J223" s="14">
        <f>IF(OR(A223="",N(E223)=0),"",N(F223)/E223)</f>
      </c>
      <c r="K223" s="15">
        <f>IF(A223="","",MONTH(A223))</f>
      </c>
      <c r="L223" s="15">
        <f>IF(A223="","",YEAR(A223))</f>
      </c>
    </row>
    <row r="224" spans="1:12" x14ac:dyDescent="0.25">
      <c r="A224" s="11"/>
      <c r="B224" s="10"/>
      <c r="C224" s="12"/>
      <c r="D224" s="12"/>
      <c r="E224" s="13">
        <f>IF(A224="","",N(C224)+N(D224))</f>
      </c>
      <c r="F224" s="12"/>
      <c r="G224" s="12"/>
      <c r="H224" s="12"/>
      <c r="I224" s="13">
        <f>IF(A224="","",E224-N(F224)-N(G224)-N(H224))</f>
      </c>
      <c r="J224" s="14">
        <f>IF(OR(A224="",N(E224)=0),"",N(F224)/E224)</f>
      </c>
      <c r="K224" s="15">
        <f>IF(A224="","",MONTH(A224))</f>
      </c>
      <c r="L224" s="15">
        <f>IF(A224="","",YEAR(A224))</f>
      </c>
    </row>
    <row r="225" spans="1:12" x14ac:dyDescent="0.25">
      <c r="A225" s="11"/>
      <c r="B225" s="10"/>
      <c r="C225" s="12"/>
      <c r="D225" s="12"/>
      <c r="E225" s="13">
        <f>IF(A225="","",N(C225)+N(D225))</f>
      </c>
      <c r="F225" s="12"/>
      <c r="G225" s="12"/>
      <c r="H225" s="12"/>
      <c r="I225" s="13">
        <f>IF(A225="","",E225-N(F225)-N(G225)-N(H225))</f>
      </c>
      <c r="J225" s="14">
        <f>IF(OR(A225="",N(E225)=0),"",N(F225)/E225)</f>
      </c>
      <c r="K225" s="15">
        <f>IF(A225="","",MONTH(A225))</f>
      </c>
      <c r="L225" s="15">
        <f>IF(A225="","",YEAR(A225))</f>
      </c>
    </row>
    <row r="226" spans="1:12" x14ac:dyDescent="0.25">
      <c r="A226" s="11"/>
      <c r="B226" s="10"/>
      <c r="C226" s="12"/>
      <c r="D226" s="12"/>
      <c r="E226" s="13">
        <f>IF(A226="","",N(C226)+N(D226))</f>
      </c>
      <c r="F226" s="12"/>
      <c r="G226" s="12"/>
      <c r="H226" s="12"/>
      <c r="I226" s="13">
        <f>IF(A226="","",E226-N(F226)-N(G226)-N(H226))</f>
      </c>
      <c r="J226" s="14">
        <f>IF(OR(A226="",N(E226)=0),"",N(F226)/E226)</f>
      </c>
      <c r="K226" s="15">
        <f>IF(A226="","",MONTH(A226))</f>
      </c>
      <c r="L226" s="15">
        <f>IF(A226="","",YEAR(A226))</f>
      </c>
    </row>
    <row r="227" spans="1:12" x14ac:dyDescent="0.25">
      <c r="A227" s="11"/>
      <c r="B227" s="10"/>
      <c r="C227" s="12"/>
      <c r="D227" s="12"/>
      <c r="E227" s="13">
        <f>IF(A227="","",N(C227)+N(D227))</f>
      </c>
      <c r="F227" s="12"/>
      <c r="G227" s="12"/>
      <c r="H227" s="12"/>
      <c r="I227" s="13">
        <f>IF(A227="","",E227-N(F227)-N(G227)-N(H227))</f>
      </c>
      <c r="J227" s="14">
        <f>IF(OR(A227="",N(E227)=0),"",N(F227)/E227)</f>
      </c>
      <c r="K227" s="15">
        <f>IF(A227="","",MONTH(A227))</f>
      </c>
      <c r="L227" s="15">
        <f>IF(A227="","",YEAR(A227))</f>
      </c>
    </row>
    <row r="228" spans="1:12" x14ac:dyDescent="0.25">
      <c r="A228" s="11"/>
      <c r="B228" s="10"/>
      <c r="C228" s="12"/>
      <c r="D228" s="12"/>
      <c r="E228" s="13">
        <f>IF(A228="","",N(C228)+N(D228))</f>
      </c>
      <c r="F228" s="12"/>
      <c r="G228" s="12"/>
      <c r="H228" s="12"/>
      <c r="I228" s="13">
        <f>IF(A228="","",E228-N(F228)-N(G228)-N(H228))</f>
      </c>
      <c r="J228" s="14">
        <f>IF(OR(A228="",N(E228)=0),"",N(F228)/E228)</f>
      </c>
      <c r="K228" s="15">
        <f>IF(A228="","",MONTH(A228))</f>
      </c>
      <c r="L228" s="15">
        <f>IF(A228="","",YEAR(A228))</f>
      </c>
    </row>
    <row r="229" spans="1:12" x14ac:dyDescent="0.25">
      <c r="A229" s="11"/>
      <c r="B229" s="10"/>
      <c r="C229" s="12"/>
      <c r="D229" s="12"/>
      <c r="E229" s="13">
        <f>IF(A229="","",N(C229)+N(D229))</f>
      </c>
      <c r="F229" s="12"/>
      <c r="G229" s="12"/>
      <c r="H229" s="12"/>
      <c r="I229" s="13">
        <f>IF(A229="","",E229-N(F229)-N(G229)-N(H229))</f>
      </c>
      <c r="J229" s="14">
        <f>IF(OR(A229="",N(E229)=0),"",N(F229)/E229)</f>
      </c>
      <c r="K229" s="15">
        <f>IF(A229="","",MONTH(A229))</f>
      </c>
      <c r="L229" s="15">
        <f>IF(A229="","",YEAR(A229))</f>
      </c>
    </row>
    <row r="230" spans="1:12" x14ac:dyDescent="0.25">
      <c r="A230" s="11"/>
      <c r="B230" s="10"/>
      <c r="C230" s="12"/>
      <c r="D230" s="12"/>
      <c r="E230" s="13">
        <f>IF(A230="","",N(C230)+N(D230))</f>
      </c>
      <c r="F230" s="12"/>
      <c r="G230" s="12"/>
      <c r="H230" s="12"/>
      <c r="I230" s="13">
        <f>IF(A230="","",E230-N(F230)-N(G230)-N(H230))</f>
      </c>
      <c r="J230" s="14">
        <f>IF(OR(A230="",N(E230)=0),"",N(F230)/E230)</f>
      </c>
      <c r="K230" s="15">
        <f>IF(A230="","",MONTH(A230))</f>
      </c>
      <c r="L230" s="15">
        <f>IF(A230="","",YEAR(A230))</f>
      </c>
    </row>
    <row r="231" spans="1:12" x14ac:dyDescent="0.25">
      <c r="A231" s="11"/>
      <c r="B231" s="10"/>
      <c r="C231" s="12"/>
      <c r="D231" s="12"/>
      <c r="E231" s="13">
        <f>IF(A231="","",N(C231)+N(D231))</f>
      </c>
      <c r="F231" s="12"/>
      <c r="G231" s="12"/>
      <c r="H231" s="12"/>
      <c r="I231" s="13">
        <f>IF(A231="","",E231-N(F231)-N(G231)-N(H231))</f>
      </c>
      <c r="J231" s="14">
        <f>IF(OR(A231="",N(E231)=0),"",N(F231)/E231)</f>
      </c>
      <c r="K231" s="15">
        <f>IF(A231="","",MONTH(A231))</f>
      </c>
      <c r="L231" s="15">
        <f>IF(A231="","",YEAR(A231))</f>
      </c>
    </row>
    <row r="232" spans="1:12" x14ac:dyDescent="0.25">
      <c r="A232" s="11"/>
      <c r="B232" s="10"/>
      <c r="C232" s="12"/>
      <c r="D232" s="12"/>
      <c r="E232" s="13">
        <f>IF(A232="","",N(C232)+N(D232))</f>
      </c>
      <c r="F232" s="12"/>
      <c r="G232" s="12"/>
      <c r="H232" s="12"/>
      <c r="I232" s="13">
        <f>IF(A232="","",E232-N(F232)-N(G232)-N(H232))</f>
      </c>
      <c r="J232" s="14">
        <f>IF(OR(A232="",N(E232)=0),"",N(F232)/E232)</f>
      </c>
      <c r="K232" s="15">
        <f>IF(A232="","",MONTH(A232))</f>
      </c>
      <c r="L232" s="15">
        <f>IF(A232="","",YEAR(A232))</f>
      </c>
    </row>
    <row r="233" spans="1:12" x14ac:dyDescent="0.25">
      <c r="A233" s="11"/>
      <c r="B233" s="10"/>
      <c r="C233" s="12"/>
      <c r="D233" s="12"/>
      <c r="E233" s="13">
        <f>IF(A233="","",N(C233)+N(D233))</f>
      </c>
      <c r="F233" s="12"/>
      <c r="G233" s="12"/>
      <c r="H233" s="12"/>
      <c r="I233" s="13">
        <f>IF(A233="","",E233-N(F233)-N(G233)-N(H233))</f>
      </c>
      <c r="J233" s="14">
        <f>IF(OR(A233="",N(E233)=0),"",N(F233)/E233)</f>
      </c>
      <c r="K233" s="15">
        <f>IF(A233="","",MONTH(A233))</f>
      </c>
      <c r="L233" s="15">
        <f>IF(A233="","",YEAR(A233))</f>
      </c>
    </row>
    <row r="234" spans="1:12" x14ac:dyDescent="0.25">
      <c r="A234" s="11"/>
      <c r="B234" s="10"/>
      <c r="C234" s="12"/>
      <c r="D234" s="12"/>
      <c r="E234" s="13">
        <f>IF(A234="","",N(C234)+N(D234))</f>
      </c>
      <c r="F234" s="12"/>
      <c r="G234" s="12"/>
      <c r="H234" s="12"/>
      <c r="I234" s="13">
        <f>IF(A234="","",E234-N(F234)-N(G234)-N(H234))</f>
      </c>
      <c r="J234" s="14">
        <f>IF(OR(A234="",N(E234)=0),"",N(F234)/E234)</f>
      </c>
      <c r="K234" s="15">
        <f>IF(A234="","",MONTH(A234))</f>
      </c>
      <c r="L234" s="15">
        <f>IF(A234="","",YEAR(A234))</f>
      </c>
    </row>
    <row r="235" spans="1:12" x14ac:dyDescent="0.25">
      <c r="A235" s="11"/>
      <c r="B235" s="10"/>
      <c r="C235" s="12"/>
      <c r="D235" s="12"/>
      <c r="E235" s="13">
        <f>IF(A235="","",N(C235)+N(D235))</f>
      </c>
      <c r="F235" s="12"/>
      <c r="G235" s="12"/>
      <c r="H235" s="12"/>
      <c r="I235" s="13">
        <f>IF(A235="","",E235-N(F235)-N(G235)-N(H235))</f>
      </c>
      <c r="J235" s="14">
        <f>IF(OR(A235="",N(E235)=0),"",N(F235)/E235)</f>
      </c>
      <c r="K235" s="15">
        <f>IF(A235="","",MONTH(A235))</f>
      </c>
      <c r="L235" s="15">
        <f>IF(A235="","",YEAR(A235))</f>
      </c>
    </row>
    <row r="236" spans="1:12" x14ac:dyDescent="0.25">
      <c r="A236" s="11"/>
      <c r="B236" s="10"/>
      <c r="C236" s="12"/>
      <c r="D236" s="12"/>
      <c r="E236" s="13">
        <f>IF(A236="","",N(C236)+N(D236))</f>
      </c>
      <c r="F236" s="12"/>
      <c r="G236" s="12"/>
      <c r="H236" s="12"/>
      <c r="I236" s="13">
        <f>IF(A236="","",E236-N(F236)-N(G236)-N(H236))</f>
      </c>
      <c r="J236" s="14">
        <f>IF(OR(A236="",N(E236)=0),"",N(F236)/E236)</f>
      </c>
      <c r="K236" s="15">
        <f>IF(A236="","",MONTH(A236))</f>
      </c>
      <c r="L236" s="15">
        <f>IF(A236="","",YEAR(A236))</f>
      </c>
    </row>
    <row r="237" spans="1:12" x14ac:dyDescent="0.25">
      <c r="A237" s="11"/>
      <c r="B237" s="10"/>
      <c r="C237" s="12"/>
      <c r="D237" s="12"/>
      <c r="E237" s="13">
        <f>IF(A237="","",N(C237)+N(D237))</f>
      </c>
      <c r="F237" s="12"/>
      <c r="G237" s="12"/>
      <c r="H237" s="12"/>
      <c r="I237" s="13">
        <f>IF(A237="","",E237-N(F237)-N(G237)-N(H237))</f>
      </c>
      <c r="J237" s="14">
        <f>IF(OR(A237="",N(E237)=0),"",N(F237)/E237)</f>
      </c>
      <c r="K237" s="15">
        <f>IF(A237="","",MONTH(A237))</f>
      </c>
      <c r="L237" s="15">
        <f>IF(A237="","",YEAR(A237))</f>
      </c>
    </row>
    <row r="238" spans="1:12" x14ac:dyDescent="0.25">
      <c r="A238" s="11"/>
      <c r="B238" s="10"/>
      <c r="C238" s="12"/>
      <c r="D238" s="12"/>
      <c r="E238" s="13">
        <f>IF(A238="","",N(C238)+N(D238))</f>
      </c>
      <c r="F238" s="12"/>
      <c r="G238" s="12"/>
      <c r="H238" s="12"/>
      <c r="I238" s="13">
        <f>IF(A238="","",E238-N(F238)-N(G238)-N(H238))</f>
      </c>
      <c r="J238" s="14">
        <f>IF(OR(A238="",N(E238)=0),"",N(F238)/E238)</f>
      </c>
      <c r="K238" s="15">
        <f>IF(A238="","",MONTH(A238))</f>
      </c>
      <c r="L238" s="15">
        <f>IF(A238="","",YEAR(A238))</f>
      </c>
    </row>
    <row r="239" spans="1:12" x14ac:dyDescent="0.25">
      <c r="A239" s="11"/>
      <c r="B239" s="10"/>
      <c r="C239" s="12"/>
      <c r="D239" s="12"/>
      <c r="E239" s="13">
        <f>IF(A239="","",N(C239)+N(D239))</f>
      </c>
      <c r="F239" s="12"/>
      <c r="G239" s="12"/>
      <c r="H239" s="12"/>
      <c r="I239" s="13">
        <f>IF(A239="","",E239-N(F239)-N(G239)-N(H239))</f>
      </c>
      <c r="J239" s="14">
        <f>IF(OR(A239="",N(E239)=0),"",N(F239)/E239)</f>
      </c>
      <c r="K239" s="15">
        <f>IF(A239="","",MONTH(A239))</f>
      </c>
      <c r="L239" s="15">
        <f>IF(A239="","",YEAR(A239))</f>
      </c>
    </row>
    <row r="240" spans="1:12" x14ac:dyDescent="0.25">
      <c r="A240" s="11"/>
      <c r="B240" s="10"/>
      <c r="C240" s="12"/>
      <c r="D240" s="12"/>
      <c r="E240" s="13">
        <f>IF(A240="","",N(C240)+N(D240))</f>
      </c>
      <c r="F240" s="12"/>
      <c r="G240" s="12"/>
      <c r="H240" s="12"/>
      <c r="I240" s="13">
        <f>IF(A240="","",E240-N(F240)-N(G240)-N(H240))</f>
      </c>
      <c r="J240" s="14">
        <f>IF(OR(A240="",N(E240)=0),"",N(F240)/E240)</f>
      </c>
      <c r="K240" s="15">
        <f>IF(A240="","",MONTH(A240))</f>
      </c>
      <c r="L240" s="15">
        <f>IF(A240="","",YEAR(A240))</f>
      </c>
    </row>
    <row r="241" spans="1:12" x14ac:dyDescent="0.25">
      <c r="A241" s="11"/>
      <c r="B241" s="10"/>
      <c r="C241" s="12"/>
      <c r="D241" s="12"/>
      <c r="E241" s="13">
        <f>IF(A241="","",N(C241)+N(D241))</f>
      </c>
      <c r="F241" s="12"/>
      <c r="G241" s="12"/>
      <c r="H241" s="12"/>
      <c r="I241" s="13">
        <f>IF(A241="","",E241-N(F241)-N(G241)-N(H241))</f>
      </c>
      <c r="J241" s="14">
        <f>IF(OR(A241="",N(E241)=0),"",N(F241)/E241)</f>
      </c>
      <c r="K241" s="15">
        <f>IF(A241="","",MONTH(A241))</f>
      </c>
      <c r="L241" s="15">
        <f>IF(A241="","",YEAR(A241))</f>
      </c>
    </row>
    <row r="242" spans="1:12" x14ac:dyDescent="0.25">
      <c r="A242" s="11"/>
      <c r="B242" s="10"/>
      <c r="C242" s="12"/>
      <c r="D242" s="12"/>
      <c r="E242" s="13">
        <f>IF(A242="","",N(C242)+N(D242))</f>
      </c>
      <c r="F242" s="12"/>
      <c r="G242" s="12"/>
      <c r="H242" s="12"/>
      <c r="I242" s="13">
        <f>IF(A242="","",E242-N(F242)-N(G242)-N(H242))</f>
      </c>
      <c r="J242" s="14">
        <f>IF(OR(A242="",N(E242)=0),"",N(F242)/E242)</f>
      </c>
      <c r="K242" s="15">
        <f>IF(A242="","",MONTH(A242))</f>
      </c>
      <c r="L242" s="15">
        <f>IF(A242="","",YEAR(A242))</f>
      </c>
    </row>
    <row r="243" spans="1:12" x14ac:dyDescent="0.25">
      <c r="A243" s="11"/>
      <c r="B243" s="10"/>
      <c r="C243" s="12"/>
      <c r="D243" s="12"/>
      <c r="E243" s="13">
        <f>IF(A243="","",N(C243)+N(D243))</f>
      </c>
      <c r="F243" s="12"/>
      <c r="G243" s="12"/>
      <c r="H243" s="12"/>
      <c r="I243" s="13">
        <f>IF(A243="","",E243-N(F243)-N(G243)-N(H243))</f>
      </c>
      <c r="J243" s="14">
        <f>IF(OR(A243="",N(E243)=0),"",N(F243)/E243)</f>
      </c>
      <c r="K243" s="15">
        <f>IF(A243="","",MONTH(A243))</f>
      </c>
      <c r="L243" s="15">
        <f>IF(A243="","",YEAR(A243))</f>
      </c>
    </row>
    <row r="244" spans="1:12" x14ac:dyDescent="0.25">
      <c r="A244" s="11"/>
      <c r="B244" s="10"/>
      <c r="C244" s="12"/>
      <c r="D244" s="12"/>
      <c r="E244" s="13">
        <f>IF(A244="","",N(C244)+N(D244))</f>
      </c>
      <c r="F244" s="12"/>
      <c r="G244" s="12"/>
      <c r="H244" s="12"/>
      <c r="I244" s="13">
        <f>IF(A244="","",E244-N(F244)-N(G244)-N(H244))</f>
      </c>
      <c r="J244" s="14">
        <f>IF(OR(A244="",N(E244)=0),"",N(F244)/E244)</f>
      </c>
      <c r="K244" s="15">
        <f>IF(A244="","",MONTH(A244))</f>
      </c>
      <c r="L244" s="15">
        <f>IF(A244="","",YEAR(A244))</f>
      </c>
    </row>
    <row r="245" spans="1:12" x14ac:dyDescent="0.25">
      <c r="A245" s="11"/>
      <c r="B245" s="10"/>
      <c r="C245" s="12"/>
      <c r="D245" s="12"/>
      <c r="E245" s="13">
        <f>IF(A245="","",N(C245)+N(D245))</f>
      </c>
      <c r="F245" s="12"/>
      <c r="G245" s="12"/>
      <c r="H245" s="12"/>
      <c r="I245" s="13">
        <f>IF(A245="","",E245-N(F245)-N(G245)-N(H245))</f>
      </c>
      <c r="J245" s="14">
        <f>IF(OR(A245="",N(E245)=0),"",N(F245)/E245)</f>
      </c>
      <c r="K245" s="15">
        <f>IF(A245="","",MONTH(A245))</f>
      </c>
      <c r="L245" s="15">
        <f>IF(A245="","",YEAR(A245))</f>
      </c>
    </row>
    <row r="246" spans="1:12" x14ac:dyDescent="0.25">
      <c r="A246" s="11"/>
      <c r="B246" s="10"/>
      <c r="C246" s="12"/>
      <c r="D246" s="12"/>
      <c r="E246" s="13">
        <f>IF(A246="","",N(C246)+N(D246))</f>
      </c>
      <c r="F246" s="12"/>
      <c r="G246" s="12"/>
      <c r="H246" s="12"/>
      <c r="I246" s="13">
        <f>IF(A246="","",E246-N(F246)-N(G246)-N(H246))</f>
      </c>
      <c r="J246" s="14">
        <f>IF(OR(A246="",N(E246)=0),"",N(F246)/E246)</f>
      </c>
      <c r="K246" s="15">
        <f>IF(A246="","",MONTH(A246))</f>
      </c>
      <c r="L246" s="15">
        <f>IF(A246="","",YEAR(A246))</f>
      </c>
    </row>
    <row r="247" spans="1:12" x14ac:dyDescent="0.25">
      <c r="A247" s="11"/>
      <c r="B247" s="10"/>
      <c r="C247" s="12"/>
      <c r="D247" s="12"/>
      <c r="E247" s="13">
        <f>IF(A247="","",N(C247)+N(D247))</f>
      </c>
      <c r="F247" s="12"/>
      <c r="G247" s="12"/>
      <c r="H247" s="12"/>
      <c r="I247" s="13">
        <f>IF(A247="","",E247-N(F247)-N(G247)-N(H247))</f>
      </c>
      <c r="J247" s="14">
        <f>IF(OR(A247="",N(E247)=0),"",N(F247)/E247)</f>
      </c>
      <c r="K247" s="15">
        <f>IF(A247="","",MONTH(A247))</f>
      </c>
      <c r="L247" s="15">
        <f>IF(A247="","",YEAR(A247))</f>
      </c>
    </row>
    <row r="248" spans="1:12" x14ac:dyDescent="0.25">
      <c r="A248" s="11"/>
      <c r="B248" s="10"/>
      <c r="C248" s="12"/>
      <c r="D248" s="12"/>
      <c r="E248" s="13">
        <f>IF(A248="","",N(C248)+N(D248))</f>
      </c>
      <c r="F248" s="12"/>
      <c r="G248" s="12"/>
      <c r="H248" s="12"/>
      <c r="I248" s="13">
        <f>IF(A248="","",E248-N(F248)-N(G248)-N(H248))</f>
      </c>
      <c r="J248" s="14">
        <f>IF(OR(A248="",N(E248)=0),"",N(F248)/E248)</f>
      </c>
      <c r="K248" s="15">
        <f>IF(A248="","",MONTH(A248))</f>
      </c>
      <c r="L248" s="15">
        <f>IF(A248="","",YEAR(A248))</f>
      </c>
    </row>
    <row r="249" spans="1:12" x14ac:dyDescent="0.25">
      <c r="A249" s="11"/>
      <c r="B249" s="10"/>
      <c r="C249" s="12"/>
      <c r="D249" s="12"/>
      <c r="E249" s="13">
        <f>IF(A249="","",N(C249)+N(D249))</f>
      </c>
      <c r="F249" s="12"/>
      <c r="G249" s="12"/>
      <c r="H249" s="12"/>
      <c r="I249" s="13">
        <f>IF(A249="","",E249-N(F249)-N(G249)-N(H249))</f>
      </c>
      <c r="J249" s="14">
        <f>IF(OR(A249="",N(E249)=0),"",N(F249)/E249)</f>
      </c>
      <c r="K249" s="15">
        <f>IF(A249="","",MONTH(A249))</f>
      </c>
      <c r="L249" s="15">
        <f>IF(A249="","",YEAR(A249))</f>
      </c>
    </row>
    <row r="250" spans="1:12" x14ac:dyDescent="0.25">
      <c r="A250" s="11"/>
      <c r="B250" s="10"/>
      <c r="C250" s="12"/>
      <c r="D250" s="12"/>
      <c r="E250" s="13">
        <f>IF(A250="","",N(C250)+N(D250))</f>
      </c>
      <c r="F250" s="12"/>
      <c r="G250" s="12"/>
      <c r="H250" s="12"/>
      <c r="I250" s="13">
        <f>IF(A250="","",E250-N(F250)-N(G250)-N(H250))</f>
      </c>
      <c r="J250" s="14">
        <f>IF(OR(A250="",N(E250)=0),"",N(F250)/E250)</f>
      </c>
      <c r="K250" s="15">
        <f>IF(A250="","",MONTH(A250))</f>
      </c>
      <c r="L250" s="15">
        <f>IF(A250="","",YEAR(A250))</f>
      </c>
    </row>
    <row r="251" spans="1:12" x14ac:dyDescent="0.25">
      <c r="A251" s="11"/>
      <c r="B251" s="10"/>
      <c r="C251" s="12"/>
      <c r="D251" s="12"/>
      <c r="E251" s="13">
        <f>IF(A251="","",N(C251)+N(D251))</f>
      </c>
      <c r="F251" s="12"/>
      <c r="G251" s="12"/>
      <c r="H251" s="12"/>
      <c r="I251" s="13">
        <f>IF(A251="","",E251-N(F251)-N(G251)-N(H251))</f>
      </c>
      <c r="J251" s="14">
        <f>IF(OR(A251="",N(E251)=0),"",N(F251)/E251)</f>
      </c>
      <c r="K251" s="15">
        <f>IF(A251="","",MONTH(A251))</f>
      </c>
      <c r="L251" s="15">
        <f>IF(A251="","",YEAR(A251))</f>
      </c>
    </row>
    <row r="252" spans="1:12" x14ac:dyDescent="0.25">
      <c r="A252" s="11"/>
      <c r="B252" s="10"/>
      <c r="C252" s="12"/>
      <c r="D252" s="12"/>
      <c r="E252" s="13">
        <f>IF(A252="","",N(C252)+N(D252))</f>
      </c>
      <c r="F252" s="12"/>
      <c r="G252" s="12"/>
      <c r="H252" s="12"/>
      <c r="I252" s="13">
        <f>IF(A252="","",E252-N(F252)-N(G252)-N(H252))</f>
      </c>
      <c r="J252" s="14">
        <f>IF(OR(A252="",N(E252)=0),"",N(F252)/E252)</f>
      </c>
      <c r="K252" s="15">
        <f>IF(A252="","",MONTH(A252))</f>
      </c>
      <c r="L252" s="15">
        <f>IF(A252="","",YEAR(A252))</f>
      </c>
    </row>
    <row r="253" spans="1:12" x14ac:dyDescent="0.25">
      <c r="A253" s="11"/>
      <c r="B253" s="10"/>
      <c r="C253" s="12"/>
      <c r="D253" s="12"/>
      <c r="E253" s="13">
        <f>IF(A253="","",N(C253)+N(D253))</f>
      </c>
      <c r="F253" s="12"/>
      <c r="G253" s="12"/>
      <c r="H253" s="12"/>
      <c r="I253" s="13">
        <f>IF(A253="","",E253-N(F253)-N(G253)-N(H253))</f>
      </c>
      <c r="J253" s="14">
        <f>IF(OR(A253="",N(E253)=0),"",N(F253)/E253)</f>
      </c>
      <c r="K253" s="15">
        <f>IF(A253="","",MONTH(A253))</f>
      </c>
      <c r="L253" s="15">
        <f>IF(A253="","",YEAR(A253))</f>
      </c>
    </row>
    <row r="254" spans="1:12" x14ac:dyDescent="0.25">
      <c r="A254" s="11"/>
      <c r="B254" s="10"/>
      <c r="C254" s="12"/>
      <c r="D254" s="12"/>
      <c r="E254" s="13">
        <f>IF(A254="","",N(C254)+N(D254))</f>
      </c>
      <c r="F254" s="12"/>
      <c r="G254" s="12"/>
      <c r="H254" s="12"/>
      <c r="I254" s="13">
        <f>IF(A254="","",E254-N(F254)-N(G254)-N(H254))</f>
      </c>
      <c r="J254" s="14">
        <f>IF(OR(A254="",N(E254)=0),"",N(F254)/E254)</f>
      </c>
      <c r="K254" s="15">
        <f>IF(A254="","",MONTH(A254))</f>
      </c>
      <c r="L254" s="15">
        <f>IF(A254="","",YEAR(A254))</f>
      </c>
    </row>
    <row r="255" spans="1:12" x14ac:dyDescent="0.25">
      <c r="A255" s="11"/>
      <c r="B255" s="10"/>
      <c r="C255" s="12"/>
      <c r="D255" s="12"/>
      <c r="E255" s="13">
        <f>IF(A255="","",N(C255)+N(D255))</f>
      </c>
      <c r="F255" s="12"/>
      <c r="G255" s="12"/>
      <c r="H255" s="12"/>
      <c r="I255" s="13">
        <f>IF(A255="","",E255-N(F255)-N(G255)-N(H255))</f>
      </c>
      <c r="J255" s="14">
        <f>IF(OR(A255="",N(E255)=0),"",N(F255)/E255)</f>
      </c>
      <c r="K255" s="15">
        <f>IF(A255="","",MONTH(A255))</f>
      </c>
      <c r="L255" s="15">
        <f>IF(A255="","",YEAR(A255))</f>
      </c>
    </row>
    <row r="256" spans="1:12" x14ac:dyDescent="0.25">
      <c r="A256" s="11"/>
      <c r="B256" s="10"/>
      <c r="C256" s="12"/>
      <c r="D256" s="12"/>
      <c r="E256" s="13">
        <f>IF(A256="","",N(C256)+N(D256))</f>
      </c>
      <c r="F256" s="12"/>
      <c r="G256" s="12"/>
      <c r="H256" s="12"/>
      <c r="I256" s="13">
        <f>IF(A256="","",E256-N(F256)-N(G256)-N(H256))</f>
      </c>
      <c r="J256" s="14">
        <f>IF(OR(A256="",N(E256)=0),"",N(F256)/E256)</f>
      </c>
      <c r="K256" s="15">
        <f>IF(A256="","",MONTH(A256))</f>
      </c>
      <c r="L256" s="15">
        <f>IF(A256="","",YEAR(A256))</f>
      </c>
    </row>
    <row r="257" spans="1:12" x14ac:dyDescent="0.25">
      <c r="A257" s="11"/>
      <c r="B257" s="10"/>
      <c r="C257" s="12"/>
      <c r="D257" s="12"/>
      <c r="E257" s="13">
        <f>IF(A257="","",N(C257)+N(D257))</f>
      </c>
      <c r="F257" s="12"/>
      <c r="G257" s="12"/>
      <c r="H257" s="12"/>
      <c r="I257" s="13">
        <f>IF(A257="","",E257-N(F257)-N(G257)-N(H257))</f>
      </c>
      <c r="J257" s="14">
        <f>IF(OR(A257="",N(E257)=0),"",N(F257)/E257)</f>
      </c>
      <c r="K257" s="15">
        <f>IF(A257="","",MONTH(A257))</f>
      </c>
      <c r="L257" s="15">
        <f>IF(A257="","",YEAR(A257))</f>
      </c>
    </row>
    <row r="258" spans="1:12" x14ac:dyDescent="0.25">
      <c r="A258" s="11"/>
      <c r="B258" s="10"/>
      <c r="C258" s="12"/>
      <c r="D258" s="12"/>
      <c r="E258" s="13">
        <f>IF(A258="","",N(C258)+N(D258))</f>
      </c>
      <c r="F258" s="12"/>
      <c r="G258" s="12"/>
      <c r="H258" s="12"/>
      <c r="I258" s="13">
        <f>IF(A258="","",E258-N(F258)-N(G258)-N(H258))</f>
      </c>
      <c r="J258" s="14">
        <f>IF(OR(A258="",N(E258)=0),"",N(F258)/E258)</f>
      </c>
      <c r="K258" s="15">
        <f>IF(A258="","",MONTH(A258))</f>
      </c>
      <c r="L258" s="15">
        <f>IF(A258="","",YEAR(A258))</f>
      </c>
    </row>
    <row r="259" spans="1:12" x14ac:dyDescent="0.25">
      <c r="A259" s="11"/>
      <c r="B259" s="10"/>
      <c r="C259" s="12"/>
      <c r="D259" s="12"/>
      <c r="E259" s="13">
        <f>IF(A259="","",N(C259)+N(D259))</f>
      </c>
      <c r="F259" s="12"/>
      <c r="G259" s="12"/>
      <c r="H259" s="12"/>
      <c r="I259" s="13">
        <f>IF(A259="","",E259-N(F259)-N(G259)-N(H259))</f>
      </c>
      <c r="J259" s="14">
        <f>IF(OR(A259="",N(E259)=0),"",N(F259)/E259)</f>
      </c>
      <c r="K259" s="15">
        <f>IF(A259="","",MONTH(A259))</f>
      </c>
      <c r="L259" s="15">
        <f>IF(A259="","",YEAR(A259))</f>
      </c>
    </row>
    <row r="260" spans="1:12" x14ac:dyDescent="0.25">
      <c r="A260" s="11"/>
      <c r="B260" s="10"/>
      <c r="C260" s="12"/>
      <c r="D260" s="12"/>
      <c r="E260" s="13">
        <f>IF(A260="","",N(C260)+N(D260))</f>
      </c>
      <c r="F260" s="12"/>
      <c r="G260" s="12"/>
      <c r="H260" s="12"/>
      <c r="I260" s="13">
        <f>IF(A260="","",E260-N(F260)-N(G260)-N(H260))</f>
      </c>
      <c r="J260" s="14">
        <f>IF(OR(A260="",N(E260)=0),"",N(F260)/E260)</f>
      </c>
      <c r="K260" s="15">
        <f>IF(A260="","",MONTH(A260))</f>
      </c>
      <c r="L260" s="15">
        <f>IF(A260="","",YEAR(A260))</f>
      </c>
    </row>
    <row r="261" spans="1:12" x14ac:dyDescent="0.25">
      <c r="A261" s="11"/>
      <c r="B261" s="10"/>
      <c r="C261" s="12"/>
      <c r="D261" s="12"/>
      <c r="E261" s="13">
        <f>IF(A261="","",N(C261)+N(D261))</f>
      </c>
      <c r="F261" s="12"/>
      <c r="G261" s="12"/>
      <c r="H261" s="12"/>
      <c r="I261" s="13">
        <f>IF(A261="","",E261-N(F261)-N(G261)-N(H261))</f>
      </c>
      <c r="J261" s="14">
        <f>IF(OR(A261="",N(E261)=0),"",N(F261)/E261)</f>
      </c>
      <c r="K261" s="15">
        <f>IF(A261="","",MONTH(A261))</f>
      </c>
      <c r="L261" s="15">
        <f>IF(A261="","",YEAR(A261))</f>
      </c>
    </row>
    <row r="262" spans="1:12" x14ac:dyDescent="0.25">
      <c r="A262" s="11"/>
      <c r="B262" s="10"/>
      <c r="C262" s="12"/>
      <c r="D262" s="12"/>
      <c r="E262" s="13">
        <f>IF(A262="","",N(C262)+N(D262))</f>
      </c>
      <c r="F262" s="12"/>
      <c r="G262" s="12"/>
      <c r="H262" s="12"/>
      <c r="I262" s="13">
        <f>IF(A262="","",E262-N(F262)-N(G262)-N(H262))</f>
      </c>
      <c r="J262" s="14">
        <f>IF(OR(A262="",N(E262)=0),"",N(F262)/E262)</f>
      </c>
      <c r="K262" s="15">
        <f>IF(A262="","",MONTH(A262))</f>
      </c>
      <c r="L262" s="15">
        <f>IF(A262="","",YEAR(A262))</f>
      </c>
    </row>
    <row r="263" spans="1:12" x14ac:dyDescent="0.25">
      <c r="A263" s="11"/>
      <c r="B263" s="10"/>
      <c r="C263" s="12"/>
      <c r="D263" s="12"/>
      <c r="E263" s="13">
        <f>IF(A263="","",N(C263)+N(D263))</f>
      </c>
      <c r="F263" s="12"/>
      <c r="G263" s="12"/>
      <c r="H263" s="12"/>
      <c r="I263" s="13">
        <f>IF(A263="","",E263-N(F263)-N(G263)-N(H263))</f>
      </c>
      <c r="J263" s="14">
        <f>IF(OR(A263="",N(E263)=0),"",N(F263)/E263)</f>
      </c>
      <c r="K263" s="15">
        <f>IF(A263="","",MONTH(A263))</f>
      </c>
      <c r="L263" s="15">
        <f>IF(A263="","",YEAR(A263))</f>
      </c>
    </row>
    <row r="264" spans="1:12" x14ac:dyDescent="0.25">
      <c r="A264" s="11"/>
      <c r="B264" s="10"/>
      <c r="C264" s="12"/>
      <c r="D264" s="12"/>
      <c r="E264" s="13">
        <f>IF(A264="","",N(C264)+N(D264))</f>
      </c>
      <c r="F264" s="12"/>
      <c r="G264" s="12"/>
      <c r="H264" s="12"/>
      <c r="I264" s="13">
        <f>IF(A264="","",E264-N(F264)-N(G264)-N(H264))</f>
      </c>
      <c r="J264" s="14">
        <f>IF(OR(A264="",N(E264)=0),"",N(F264)/E264)</f>
      </c>
      <c r="K264" s="15">
        <f>IF(A264="","",MONTH(A264))</f>
      </c>
      <c r="L264" s="15">
        <f>IF(A264="","",YEAR(A264))</f>
      </c>
    </row>
    <row r="265" spans="1:12" x14ac:dyDescent="0.25">
      <c r="A265" s="11"/>
      <c r="B265" s="10"/>
      <c r="C265" s="12"/>
      <c r="D265" s="12"/>
      <c r="E265" s="13">
        <f>IF(A265="","",N(C265)+N(D265))</f>
      </c>
      <c r="F265" s="12"/>
      <c r="G265" s="12"/>
      <c r="H265" s="12"/>
      <c r="I265" s="13">
        <f>IF(A265="","",E265-N(F265)-N(G265)-N(H265))</f>
      </c>
      <c r="J265" s="14">
        <f>IF(OR(A265="",N(E265)=0),"",N(F265)/E265)</f>
      </c>
      <c r="K265" s="15">
        <f>IF(A265="","",MONTH(A265))</f>
      </c>
      <c r="L265" s="15">
        <f>IF(A265="","",YEAR(A265))</f>
      </c>
    </row>
    <row r="266" spans="1:12" x14ac:dyDescent="0.25">
      <c r="A266" s="11"/>
      <c r="B266" s="10"/>
      <c r="C266" s="12"/>
      <c r="D266" s="12"/>
      <c r="E266" s="13">
        <f>IF(A266="","",N(C266)+N(D266))</f>
      </c>
      <c r="F266" s="12"/>
      <c r="G266" s="12"/>
      <c r="H266" s="12"/>
      <c r="I266" s="13">
        <f>IF(A266="","",E266-N(F266)-N(G266)-N(H266))</f>
      </c>
      <c r="J266" s="14">
        <f>IF(OR(A266="",N(E266)=0),"",N(F266)/E266)</f>
      </c>
      <c r="K266" s="15">
        <f>IF(A266="","",MONTH(A266))</f>
      </c>
      <c r="L266" s="15">
        <f>IF(A266="","",YEAR(A266))</f>
      </c>
    </row>
    <row r="267" spans="1:12" x14ac:dyDescent="0.25">
      <c r="A267" s="11"/>
      <c r="B267" s="10"/>
      <c r="C267" s="12"/>
      <c r="D267" s="12"/>
      <c r="E267" s="13">
        <f>IF(A267="","",N(C267)+N(D267))</f>
      </c>
      <c r="F267" s="12"/>
      <c r="G267" s="12"/>
      <c r="H267" s="12"/>
      <c r="I267" s="13">
        <f>IF(A267="","",E267-N(F267)-N(G267)-N(H267))</f>
      </c>
      <c r="J267" s="14">
        <f>IF(OR(A267="",N(E267)=0),"",N(F267)/E267)</f>
      </c>
      <c r="K267" s="15">
        <f>IF(A267="","",MONTH(A267))</f>
      </c>
      <c r="L267" s="15">
        <f>IF(A267="","",YEAR(A267))</f>
      </c>
    </row>
    <row r="268" spans="1:12" x14ac:dyDescent="0.25">
      <c r="A268" s="11"/>
      <c r="B268" s="10"/>
      <c r="C268" s="12"/>
      <c r="D268" s="12"/>
      <c r="E268" s="13">
        <f>IF(A268="","",N(C268)+N(D268))</f>
      </c>
      <c r="F268" s="12"/>
      <c r="G268" s="12"/>
      <c r="H268" s="12"/>
      <c r="I268" s="13">
        <f>IF(A268="","",E268-N(F268)-N(G268)-N(H268))</f>
      </c>
      <c r="J268" s="14">
        <f>IF(OR(A268="",N(E268)=0),"",N(F268)/E268)</f>
      </c>
      <c r="K268" s="15">
        <f>IF(A268="","",MONTH(A268))</f>
      </c>
      <c r="L268" s="15">
        <f>IF(A268="","",YEAR(A268))</f>
      </c>
    </row>
    <row r="269" spans="1:12" x14ac:dyDescent="0.25">
      <c r="A269" s="11"/>
      <c r="B269" s="10"/>
      <c r="C269" s="12"/>
      <c r="D269" s="12"/>
      <c r="E269" s="13">
        <f>IF(A269="","",N(C269)+N(D269))</f>
      </c>
      <c r="F269" s="12"/>
      <c r="G269" s="12"/>
      <c r="H269" s="12"/>
      <c r="I269" s="13">
        <f>IF(A269="","",E269-N(F269)-N(G269)-N(H269))</f>
      </c>
      <c r="J269" s="14">
        <f>IF(OR(A269="",N(E269)=0),"",N(F269)/E269)</f>
      </c>
      <c r="K269" s="15">
        <f>IF(A269="","",MONTH(A269))</f>
      </c>
      <c r="L269" s="15">
        <f>IF(A269="","",YEAR(A269))</f>
      </c>
    </row>
    <row r="270" spans="1:12" x14ac:dyDescent="0.25">
      <c r="A270" s="11"/>
      <c r="B270" s="10"/>
      <c r="C270" s="12"/>
      <c r="D270" s="12"/>
      <c r="E270" s="13">
        <f>IF(A270="","",N(C270)+N(D270))</f>
      </c>
      <c r="F270" s="12"/>
      <c r="G270" s="12"/>
      <c r="H270" s="12"/>
      <c r="I270" s="13">
        <f>IF(A270="","",E270-N(F270)-N(G270)-N(H270))</f>
      </c>
      <c r="J270" s="14">
        <f>IF(OR(A270="",N(E270)=0),"",N(F270)/E270)</f>
      </c>
      <c r="K270" s="15">
        <f>IF(A270="","",MONTH(A270))</f>
      </c>
      <c r="L270" s="15">
        <f>IF(A270="","",YEAR(A270))</f>
      </c>
    </row>
    <row r="271" spans="1:12" x14ac:dyDescent="0.25">
      <c r="A271" s="11"/>
      <c r="B271" s="10"/>
      <c r="C271" s="12"/>
      <c r="D271" s="12"/>
      <c r="E271" s="13">
        <f>IF(A271="","",N(C271)+N(D271))</f>
      </c>
      <c r="F271" s="12"/>
      <c r="G271" s="12"/>
      <c r="H271" s="12"/>
      <c r="I271" s="13">
        <f>IF(A271="","",E271-N(F271)-N(G271)-N(H271))</f>
      </c>
      <c r="J271" s="14">
        <f>IF(OR(A271="",N(E271)=0),"",N(F271)/E271)</f>
      </c>
      <c r="K271" s="15">
        <f>IF(A271="","",MONTH(A271))</f>
      </c>
      <c r="L271" s="15">
        <f>IF(A271="","",YEAR(A271))</f>
      </c>
    </row>
    <row r="272" spans="1:12" x14ac:dyDescent="0.25">
      <c r="A272" s="11"/>
      <c r="B272" s="10"/>
      <c r="C272" s="12"/>
      <c r="D272" s="12"/>
      <c r="E272" s="13">
        <f>IF(A272="","",N(C272)+N(D272))</f>
      </c>
      <c r="F272" s="12"/>
      <c r="G272" s="12"/>
      <c r="H272" s="12"/>
      <c r="I272" s="13">
        <f>IF(A272="","",E272-N(F272)-N(G272)-N(H272))</f>
      </c>
      <c r="J272" s="14">
        <f>IF(OR(A272="",N(E272)=0),"",N(F272)/E272)</f>
      </c>
      <c r="K272" s="15">
        <f>IF(A272="","",MONTH(A272))</f>
      </c>
      <c r="L272" s="15">
        <f>IF(A272="","",YEAR(A272))</f>
      </c>
    </row>
    <row r="273" spans="1:12" x14ac:dyDescent="0.25">
      <c r="A273" s="11"/>
      <c r="B273" s="10"/>
      <c r="C273" s="12"/>
      <c r="D273" s="12"/>
      <c r="E273" s="13">
        <f>IF(A273="","",N(C273)+N(D273))</f>
      </c>
      <c r="F273" s="12"/>
      <c r="G273" s="12"/>
      <c r="H273" s="12"/>
      <c r="I273" s="13">
        <f>IF(A273="","",E273-N(F273)-N(G273)-N(H273))</f>
      </c>
      <c r="J273" s="14">
        <f>IF(OR(A273="",N(E273)=0),"",N(F273)/E273)</f>
      </c>
      <c r="K273" s="15">
        <f>IF(A273="","",MONTH(A273))</f>
      </c>
      <c r="L273" s="15">
        <f>IF(A273="","",YEAR(A273))</f>
      </c>
    </row>
    <row r="274" spans="1:12" x14ac:dyDescent="0.25">
      <c r="A274" s="11"/>
      <c r="B274" s="10"/>
      <c r="C274" s="12"/>
      <c r="D274" s="12"/>
      <c r="E274" s="13">
        <f>IF(A274="","",N(C274)+N(D274))</f>
      </c>
      <c r="F274" s="12"/>
      <c r="G274" s="12"/>
      <c r="H274" s="12"/>
      <c r="I274" s="13">
        <f>IF(A274="","",E274-N(F274)-N(G274)-N(H274))</f>
      </c>
      <c r="J274" s="14">
        <f>IF(OR(A274="",N(E274)=0),"",N(F274)/E274)</f>
      </c>
      <c r="K274" s="15">
        <f>IF(A274="","",MONTH(A274))</f>
      </c>
      <c r="L274" s="15">
        <f>IF(A274="","",YEAR(A274))</f>
      </c>
    </row>
    <row r="275" spans="1:12" x14ac:dyDescent="0.25">
      <c r="A275" s="11"/>
      <c r="B275" s="10"/>
      <c r="C275" s="12"/>
      <c r="D275" s="12"/>
      <c r="E275" s="13">
        <f>IF(A275="","",N(C275)+N(D275))</f>
      </c>
      <c r="F275" s="12"/>
      <c r="G275" s="12"/>
      <c r="H275" s="12"/>
      <c r="I275" s="13">
        <f>IF(A275="","",E275-N(F275)-N(G275)-N(H275))</f>
      </c>
      <c r="J275" s="14">
        <f>IF(OR(A275="",N(E275)=0),"",N(F275)/E275)</f>
      </c>
      <c r="K275" s="15">
        <f>IF(A275="","",MONTH(A275))</f>
      </c>
      <c r="L275" s="15">
        <f>IF(A275="","",YEAR(A275))</f>
      </c>
    </row>
    <row r="276" spans="1:12" x14ac:dyDescent="0.25">
      <c r="A276" s="11"/>
      <c r="B276" s="10"/>
      <c r="C276" s="12"/>
      <c r="D276" s="12"/>
      <c r="E276" s="13">
        <f>IF(A276="","",N(C276)+N(D276))</f>
      </c>
      <c r="F276" s="12"/>
      <c r="G276" s="12"/>
      <c r="H276" s="12"/>
      <c r="I276" s="13">
        <f>IF(A276="","",E276-N(F276)-N(G276)-N(H276))</f>
      </c>
      <c r="J276" s="14">
        <f>IF(OR(A276="",N(E276)=0),"",N(F276)/E276)</f>
      </c>
      <c r="K276" s="15">
        <f>IF(A276="","",MONTH(A276))</f>
      </c>
      <c r="L276" s="15">
        <f>IF(A276="","",YEAR(A276))</f>
      </c>
    </row>
    <row r="277" spans="1:12" x14ac:dyDescent="0.25">
      <c r="A277" s="11"/>
      <c r="B277" s="10"/>
      <c r="C277" s="12"/>
      <c r="D277" s="12"/>
      <c r="E277" s="13">
        <f>IF(A277="","",N(C277)+N(D277))</f>
      </c>
      <c r="F277" s="12"/>
      <c r="G277" s="12"/>
      <c r="H277" s="12"/>
      <c r="I277" s="13">
        <f>IF(A277="","",E277-N(F277)-N(G277)-N(H277))</f>
      </c>
      <c r="J277" s="14">
        <f>IF(OR(A277="",N(E277)=0),"",N(F277)/E277)</f>
      </c>
      <c r="K277" s="15">
        <f>IF(A277="","",MONTH(A277))</f>
      </c>
      <c r="L277" s="15">
        <f>IF(A277="","",YEAR(A277))</f>
      </c>
    </row>
    <row r="278" spans="1:12" x14ac:dyDescent="0.25">
      <c r="A278" s="11"/>
      <c r="B278" s="10"/>
      <c r="C278" s="12"/>
      <c r="D278" s="12"/>
      <c r="E278" s="13">
        <f>IF(A278="","",N(C278)+N(D278))</f>
      </c>
      <c r="F278" s="12"/>
      <c r="G278" s="12"/>
      <c r="H278" s="12"/>
      <c r="I278" s="13">
        <f>IF(A278="","",E278-N(F278)-N(G278)-N(H278))</f>
      </c>
      <c r="J278" s="14">
        <f>IF(OR(A278="",N(E278)=0),"",N(F278)/E278)</f>
      </c>
      <c r="K278" s="15">
        <f>IF(A278="","",MONTH(A278))</f>
      </c>
      <c r="L278" s="15">
        <f>IF(A278="","",YEAR(A278))</f>
      </c>
    </row>
    <row r="279" spans="1:12" x14ac:dyDescent="0.25">
      <c r="A279" s="11"/>
      <c r="B279" s="10"/>
      <c r="C279" s="12"/>
      <c r="D279" s="12"/>
      <c r="E279" s="13">
        <f>IF(A279="","",N(C279)+N(D279))</f>
      </c>
      <c r="F279" s="12"/>
      <c r="G279" s="12"/>
      <c r="H279" s="12"/>
      <c r="I279" s="13">
        <f>IF(A279="","",E279-N(F279)-N(G279)-N(H279))</f>
      </c>
      <c r="J279" s="14">
        <f>IF(OR(A279="",N(E279)=0),"",N(F279)/E279)</f>
      </c>
      <c r="K279" s="15">
        <f>IF(A279="","",MONTH(A279))</f>
      </c>
      <c r="L279" s="15">
        <f>IF(A279="","",YEAR(A279))</f>
      </c>
    </row>
    <row r="280" spans="1:12" x14ac:dyDescent="0.25">
      <c r="A280" s="11"/>
      <c r="B280" s="10"/>
      <c r="C280" s="12"/>
      <c r="D280" s="12"/>
      <c r="E280" s="13">
        <f>IF(A280="","",N(C280)+N(D280))</f>
      </c>
      <c r="F280" s="12"/>
      <c r="G280" s="12"/>
      <c r="H280" s="12"/>
      <c r="I280" s="13">
        <f>IF(A280="","",E280-N(F280)-N(G280)-N(H280))</f>
      </c>
      <c r="J280" s="14">
        <f>IF(OR(A280="",N(E280)=0),"",N(F280)/E280)</f>
      </c>
      <c r="K280" s="15">
        <f>IF(A280="","",MONTH(A280))</f>
      </c>
      <c r="L280" s="15">
        <f>IF(A280="","",YEAR(A280))</f>
      </c>
    </row>
    <row r="281" spans="1:12" x14ac:dyDescent="0.25">
      <c r="A281" s="11"/>
      <c r="B281" s="10"/>
      <c r="C281" s="12"/>
      <c r="D281" s="12"/>
      <c r="E281" s="13">
        <f>IF(A281="","",N(C281)+N(D281))</f>
      </c>
      <c r="F281" s="12"/>
      <c r="G281" s="12"/>
      <c r="H281" s="12"/>
      <c r="I281" s="13">
        <f>IF(A281="","",E281-N(F281)-N(G281)-N(H281))</f>
      </c>
      <c r="J281" s="14">
        <f>IF(OR(A281="",N(E281)=0),"",N(F281)/E281)</f>
      </c>
      <c r="K281" s="15">
        <f>IF(A281="","",MONTH(A281))</f>
      </c>
      <c r="L281" s="15">
        <f>IF(A281="","",YEAR(A281))</f>
      </c>
    </row>
    <row r="282" spans="1:12" x14ac:dyDescent="0.25">
      <c r="A282" s="11"/>
      <c r="B282" s="10"/>
      <c r="C282" s="12"/>
      <c r="D282" s="12"/>
      <c r="E282" s="13">
        <f>IF(A282="","",N(C282)+N(D282))</f>
      </c>
      <c r="F282" s="12"/>
      <c r="G282" s="12"/>
      <c r="H282" s="12"/>
      <c r="I282" s="13">
        <f>IF(A282="","",E282-N(F282)-N(G282)-N(H282))</f>
      </c>
      <c r="J282" s="14">
        <f>IF(OR(A282="",N(E282)=0),"",N(F282)/E282)</f>
      </c>
      <c r="K282" s="15">
        <f>IF(A282="","",MONTH(A282))</f>
      </c>
      <c r="L282" s="15">
        <f>IF(A282="","",YEAR(A282))</f>
      </c>
    </row>
    <row r="283" spans="1:12" x14ac:dyDescent="0.25">
      <c r="A283" s="11"/>
      <c r="B283" s="10"/>
      <c r="C283" s="12"/>
      <c r="D283" s="12"/>
      <c r="E283" s="13">
        <f>IF(A283="","",N(C283)+N(D283))</f>
      </c>
      <c r="F283" s="12"/>
      <c r="G283" s="12"/>
      <c r="H283" s="12"/>
      <c r="I283" s="13">
        <f>IF(A283="","",E283-N(F283)-N(G283)-N(H283))</f>
      </c>
      <c r="J283" s="14">
        <f>IF(OR(A283="",N(E283)=0),"",N(F283)/E283)</f>
      </c>
      <c r="K283" s="15">
        <f>IF(A283="","",MONTH(A283))</f>
      </c>
      <c r="L283" s="15">
        <f>IF(A283="","",YEAR(A283))</f>
      </c>
    </row>
    <row r="284" spans="1:12" x14ac:dyDescent="0.25">
      <c r="A284" s="11"/>
      <c r="B284" s="10"/>
      <c r="C284" s="12"/>
      <c r="D284" s="12"/>
      <c r="E284" s="13">
        <f>IF(A284="","",N(C284)+N(D284))</f>
      </c>
      <c r="F284" s="12"/>
      <c r="G284" s="12"/>
      <c r="H284" s="12"/>
      <c r="I284" s="13">
        <f>IF(A284="","",E284-N(F284)-N(G284)-N(H284))</f>
      </c>
      <c r="J284" s="14">
        <f>IF(OR(A284="",N(E284)=0),"",N(F284)/E284)</f>
      </c>
      <c r="K284" s="15">
        <f>IF(A284="","",MONTH(A284))</f>
      </c>
      <c r="L284" s="15">
        <f>IF(A284="","",YEAR(A284))</f>
      </c>
    </row>
    <row r="285" spans="1:12" x14ac:dyDescent="0.25">
      <c r="A285" s="11"/>
      <c r="B285" s="10"/>
      <c r="C285" s="12"/>
      <c r="D285" s="12"/>
      <c r="E285" s="13">
        <f>IF(A285="","",N(C285)+N(D285))</f>
      </c>
      <c r="F285" s="12"/>
      <c r="G285" s="12"/>
      <c r="H285" s="12"/>
      <c r="I285" s="13">
        <f>IF(A285="","",E285-N(F285)-N(G285)-N(H285))</f>
      </c>
      <c r="J285" s="14">
        <f>IF(OR(A285="",N(E285)=0),"",N(F285)/E285)</f>
      </c>
      <c r="K285" s="15">
        <f>IF(A285="","",MONTH(A285))</f>
      </c>
      <c r="L285" s="15">
        <f>IF(A285="","",YEAR(A285))</f>
      </c>
    </row>
    <row r="286" spans="1:12" x14ac:dyDescent="0.25">
      <c r="A286" s="11"/>
      <c r="B286" s="10"/>
      <c r="C286" s="12"/>
      <c r="D286" s="12"/>
      <c r="E286" s="13">
        <f>IF(A286="","",N(C286)+N(D286))</f>
      </c>
      <c r="F286" s="12"/>
      <c r="G286" s="12"/>
      <c r="H286" s="12"/>
      <c r="I286" s="13">
        <f>IF(A286="","",E286-N(F286)-N(G286)-N(H286))</f>
      </c>
      <c r="J286" s="14">
        <f>IF(OR(A286="",N(E286)=0),"",N(F286)/E286)</f>
      </c>
      <c r="K286" s="15">
        <f>IF(A286="","",MONTH(A286))</f>
      </c>
      <c r="L286" s="15">
        <f>IF(A286="","",YEAR(A286))</f>
      </c>
    </row>
    <row r="287" spans="1:12" x14ac:dyDescent="0.25">
      <c r="A287" s="11"/>
      <c r="B287" s="10"/>
      <c r="C287" s="12"/>
      <c r="D287" s="12"/>
      <c r="E287" s="13">
        <f>IF(A287="","",N(C287)+N(D287))</f>
      </c>
      <c r="F287" s="12"/>
      <c r="G287" s="12"/>
      <c r="H287" s="12"/>
      <c r="I287" s="13">
        <f>IF(A287="","",E287-N(F287)-N(G287)-N(H287))</f>
      </c>
      <c r="J287" s="14">
        <f>IF(OR(A287="",N(E287)=0),"",N(F287)/E287)</f>
      </c>
      <c r="K287" s="15">
        <f>IF(A287="","",MONTH(A287))</f>
      </c>
      <c r="L287" s="15">
        <f>IF(A287="","",YEAR(A287))</f>
      </c>
    </row>
    <row r="288" spans="1:12" x14ac:dyDescent="0.25">
      <c r="A288" s="11"/>
      <c r="B288" s="10"/>
      <c r="C288" s="12"/>
      <c r="D288" s="12"/>
      <c r="E288" s="13">
        <f>IF(A288="","",N(C288)+N(D288))</f>
      </c>
      <c r="F288" s="12"/>
      <c r="G288" s="12"/>
      <c r="H288" s="12"/>
      <c r="I288" s="13">
        <f>IF(A288="","",E288-N(F288)-N(G288)-N(H288))</f>
      </c>
      <c r="J288" s="14">
        <f>IF(OR(A288="",N(E288)=0),"",N(F288)/E288)</f>
      </c>
      <c r="K288" s="15">
        <f>IF(A288="","",MONTH(A288))</f>
      </c>
      <c r="L288" s="15">
        <f>IF(A288="","",YEAR(A288))</f>
      </c>
    </row>
    <row r="289" spans="1:12" x14ac:dyDescent="0.25">
      <c r="A289" s="11"/>
      <c r="B289" s="10"/>
      <c r="C289" s="12"/>
      <c r="D289" s="12"/>
      <c r="E289" s="13">
        <f>IF(A289="","",N(C289)+N(D289))</f>
      </c>
      <c r="F289" s="12"/>
      <c r="G289" s="12"/>
      <c r="H289" s="12"/>
      <c r="I289" s="13">
        <f>IF(A289="","",E289-N(F289)-N(G289)-N(H289))</f>
      </c>
      <c r="J289" s="14">
        <f>IF(OR(A289="",N(E289)=0),"",N(F289)/E289)</f>
      </c>
      <c r="K289" s="15">
        <f>IF(A289="","",MONTH(A289))</f>
      </c>
      <c r="L289" s="15">
        <f>IF(A289="","",YEAR(A289))</f>
      </c>
    </row>
    <row r="290" spans="1:12" x14ac:dyDescent="0.25">
      <c r="A290" s="11"/>
      <c r="B290" s="10"/>
      <c r="C290" s="12"/>
      <c r="D290" s="12"/>
      <c r="E290" s="13">
        <f>IF(A290="","",N(C290)+N(D290))</f>
      </c>
      <c r="F290" s="12"/>
      <c r="G290" s="12"/>
      <c r="H290" s="12"/>
      <c r="I290" s="13">
        <f>IF(A290="","",E290-N(F290)-N(G290)-N(H290))</f>
      </c>
      <c r="J290" s="14">
        <f>IF(OR(A290="",N(E290)=0),"",N(F290)/E290)</f>
      </c>
      <c r="K290" s="15">
        <f>IF(A290="","",MONTH(A290))</f>
      </c>
      <c r="L290" s="15">
        <f>IF(A290="","",YEAR(A290))</f>
      </c>
    </row>
    <row r="291" spans="1:12" x14ac:dyDescent="0.25">
      <c r="A291" s="11"/>
      <c r="B291" s="10"/>
      <c r="C291" s="12"/>
      <c r="D291" s="12"/>
      <c r="E291" s="13">
        <f>IF(A291="","",N(C291)+N(D291))</f>
      </c>
      <c r="F291" s="12"/>
      <c r="G291" s="12"/>
      <c r="H291" s="12"/>
      <c r="I291" s="13">
        <f>IF(A291="","",E291-N(F291)-N(G291)-N(H291))</f>
      </c>
      <c r="J291" s="14">
        <f>IF(OR(A291="",N(E291)=0),"",N(F291)/E291)</f>
      </c>
      <c r="K291" s="15">
        <f>IF(A291="","",MONTH(A291))</f>
      </c>
      <c r="L291" s="15">
        <f>IF(A291="","",YEAR(A291))</f>
      </c>
    </row>
    <row r="292" spans="1:12" x14ac:dyDescent="0.25">
      <c r="A292" s="11"/>
      <c r="B292" s="10"/>
      <c r="C292" s="12"/>
      <c r="D292" s="12"/>
      <c r="E292" s="13">
        <f>IF(A292="","",N(C292)+N(D292))</f>
      </c>
      <c r="F292" s="12"/>
      <c r="G292" s="12"/>
      <c r="H292" s="12"/>
      <c r="I292" s="13">
        <f>IF(A292="","",E292-N(F292)-N(G292)-N(H292))</f>
      </c>
      <c r="J292" s="14">
        <f>IF(OR(A292="",N(E292)=0),"",N(F292)/E292)</f>
      </c>
      <c r="K292" s="15">
        <f>IF(A292="","",MONTH(A292))</f>
      </c>
      <c r="L292" s="15">
        <f>IF(A292="","",YEAR(A292))</f>
      </c>
    </row>
    <row r="293" spans="1:12" x14ac:dyDescent="0.25">
      <c r="A293" s="11"/>
      <c r="B293" s="10"/>
      <c r="C293" s="12"/>
      <c r="D293" s="12"/>
      <c r="E293" s="13">
        <f>IF(A293="","",N(C293)+N(D293))</f>
      </c>
      <c r="F293" s="12"/>
      <c r="G293" s="12"/>
      <c r="H293" s="12"/>
      <c r="I293" s="13">
        <f>IF(A293="","",E293-N(F293)-N(G293)-N(H293))</f>
      </c>
      <c r="J293" s="14">
        <f>IF(OR(A293="",N(E293)=0),"",N(F293)/E293)</f>
      </c>
      <c r="K293" s="15">
        <f>IF(A293="","",MONTH(A293))</f>
      </c>
      <c r="L293" s="15">
        <f>IF(A293="","",YEAR(A293))</f>
      </c>
    </row>
    <row r="294" spans="1:12" x14ac:dyDescent="0.25">
      <c r="A294" s="11"/>
      <c r="B294" s="10"/>
      <c r="C294" s="12"/>
      <c r="D294" s="12"/>
      <c r="E294" s="13">
        <f>IF(A294="","",N(C294)+N(D294))</f>
      </c>
      <c r="F294" s="12"/>
      <c r="G294" s="12"/>
      <c r="H294" s="12"/>
      <c r="I294" s="13">
        <f>IF(A294="","",E294-N(F294)-N(G294)-N(H294))</f>
      </c>
      <c r="J294" s="14">
        <f>IF(OR(A294="",N(E294)=0),"",N(F294)/E294)</f>
      </c>
      <c r="K294" s="15">
        <f>IF(A294="","",MONTH(A294))</f>
      </c>
      <c r="L294" s="15">
        <f>IF(A294="","",YEAR(A294))</f>
      </c>
    </row>
    <row r="295" spans="1:12" x14ac:dyDescent="0.25">
      <c r="A295" s="11"/>
      <c r="B295" s="10"/>
      <c r="C295" s="12"/>
      <c r="D295" s="12"/>
      <c r="E295" s="13">
        <f>IF(A295="","",N(C295)+N(D295))</f>
      </c>
      <c r="F295" s="12"/>
      <c r="G295" s="12"/>
      <c r="H295" s="12"/>
      <c r="I295" s="13">
        <f>IF(A295="","",E295-N(F295)-N(G295)-N(H295))</f>
      </c>
      <c r="J295" s="14">
        <f>IF(OR(A295="",N(E295)=0),"",N(F295)/E295)</f>
      </c>
      <c r="K295" s="15">
        <f>IF(A295="","",MONTH(A295))</f>
      </c>
      <c r="L295" s="15">
        <f>IF(A295="","",YEAR(A295))</f>
      </c>
    </row>
    <row r="296" spans="1:12" x14ac:dyDescent="0.25">
      <c r="A296" s="11"/>
      <c r="B296" s="10"/>
      <c r="C296" s="12"/>
      <c r="D296" s="12"/>
      <c r="E296" s="13">
        <f>IF(A296="","",N(C296)+N(D296))</f>
      </c>
      <c r="F296" s="12"/>
      <c r="G296" s="12"/>
      <c r="H296" s="12"/>
      <c r="I296" s="13">
        <f>IF(A296="","",E296-N(F296)-N(G296)-N(H296))</f>
      </c>
      <c r="J296" s="14">
        <f>IF(OR(A296="",N(E296)=0),"",N(F296)/E296)</f>
      </c>
      <c r="K296" s="15">
        <f>IF(A296="","",MONTH(A296))</f>
      </c>
      <c r="L296" s="15">
        <f>IF(A296="","",YEAR(A296))</f>
      </c>
    </row>
    <row r="297" spans="1:12" x14ac:dyDescent="0.25">
      <c r="A297" s="11"/>
      <c r="B297" s="10"/>
      <c r="C297" s="12"/>
      <c r="D297" s="12"/>
      <c r="E297" s="13">
        <f>IF(A297="","",N(C297)+N(D297))</f>
      </c>
      <c r="F297" s="12"/>
      <c r="G297" s="12"/>
      <c r="H297" s="12"/>
      <c r="I297" s="13">
        <f>IF(A297="","",E297-N(F297)-N(G297)-N(H297))</f>
      </c>
      <c r="J297" s="14">
        <f>IF(OR(A297="",N(E297)=0),"",N(F297)/E297)</f>
      </c>
      <c r="K297" s="15">
        <f>IF(A297="","",MONTH(A297))</f>
      </c>
      <c r="L297" s="15">
        <f>IF(A297="","",YEAR(A297))</f>
      </c>
    </row>
    <row r="298" spans="1:12" x14ac:dyDescent="0.25">
      <c r="A298" s="11"/>
      <c r="B298" s="10"/>
      <c r="C298" s="12"/>
      <c r="D298" s="12"/>
      <c r="E298" s="13">
        <f>IF(A298="","",N(C298)+N(D298))</f>
      </c>
      <c r="F298" s="12"/>
      <c r="G298" s="12"/>
      <c r="H298" s="12"/>
      <c r="I298" s="13">
        <f>IF(A298="","",E298-N(F298)-N(G298)-N(H298))</f>
      </c>
      <c r="J298" s="14">
        <f>IF(OR(A298="",N(E298)=0),"",N(F298)/E298)</f>
      </c>
      <c r="K298" s="15">
        <f>IF(A298="","",MONTH(A298))</f>
      </c>
      <c r="L298" s="15">
        <f>IF(A298="","",YEAR(A298))</f>
      </c>
    </row>
    <row r="299" spans="1:12" x14ac:dyDescent="0.25">
      <c r="A299" s="11"/>
      <c r="B299" s="10"/>
      <c r="C299" s="12"/>
      <c r="D299" s="12"/>
      <c r="E299" s="13">
        <f>IF(A299="","",N(C299)+N(D299))</f>
      </c>
      <c r="F299" s="12"/>
      <c r="G299" s="12"/>
      <c r="H299" s="12"/>
      <c r="I299" s="13">
        <f>IF(A299="","",E299-N(F299)-N(G299)-N(H299))</f>
      </c>
      <c r="J299" s="14">
        <f>IF(OR(A299="",N(E299)=0),"",N(F299)/E299)</f>
      </c>
      <c r="K299" s="15">
        <f>IF(A299="","",MONTH(A299))</f>
      </c>
      <c r="L299" s="15">
        <f>IF(A299="","",YEAR(A299))</f>
      </c>
    </row>
    <row r="300" spans="1:12" x14ac:dyDescent="0.25">
      <c r="A300" s="11"/>
      <c r="B300" s="10"/>
      <c r="C300" s="12"/>
      <c r="D300" s="12"/>
      <c r="E300" s="13">
        <f>IF(A300="","",N(C300)+N(D300))</f>
      </c>
      <c r="F300" s="12"/>
      <c r="G300" s="12"/>
      <c r="H300" s="12"/>
      <c r="I300" s="13">
        <f>IF(A300="","",E300-N(F300)-N(G300)-N(H300))</f>
      </c>
      <c r="J300" s="14">
        <f>IF(OR(A300="",N(E300)=0),"",N(F300)/E300)</f>
      </c>
      <c r="K300" s="15">
        <f>IF(A300="","",MONTH(A300))</f>
      </c>
      <c r="L300" s="15">
        <f>IF(A300="","",YEAR(A300))</f>
      </c>
    </row>
    <row r="301" spans="1:12" x14ac:dyDescent="0.25">
      <c r="A301" s="11"/>
      <c r="B301" s="10"/>
      <c r="C301" s="12"/>
      <c r="D301" s="12"/>
      <c r="E301" s="13">
        <f>IF(A301="","",N(C301)+N(D301))</f>
      </c>
      <c r="F301" s="12"/>
      <c r="G301" s="12"/>
      <c r="H301" s="12"/>
      <c r="I301" s="13">
        <f>IF(A301="","",E301-N(F301)-N(G301)-N(H301))</f>
      </c>
      <c r="J301" s="14">
        <f>IF(OR(A301="",N(E301)=0),"",N(F301)/E301)</f>
      </c>
      <c r="K301" s="15">
        <f>IF(A301="","",MONTH(A301))</f>
      </c>
      <c r="L301" s="15">
        <f>IF(A301="","",YEAR(A301))</f>
      </c>
    </row>
    <row r="302" spans="1:12" x14ac:dyDescent="0.25">
      <c r="A302" s="11"/>
      <c r="B302" s="10"/>
      <c r="C302" s="12"/>
      <c r="D302" s="12"/>
      <c r="E302" s="13">
        <f>IF(A302="","",N(C302)+N(D302))</f>
      </c>
      <c r="F302" s="12"/>
      <c r="G302" s="12"/>
      <c r="H302" s="12"/>
      <c r="I302" s="13">
        <f>IF(A302="","",E302-N(F302)-N(G302)-N(H302))</f>
      </c>
      <c r="J302" s="14">
        <f>IF(OR(A302="",N(E302)=0),"",N(F302)/E302)</f>
      </c>
      <c r="K302" s="15">
        <f>IF(A302="","",MONTH(A302))</f>
      </c>
      <c r="L302" s="15">
        <f>IF(A302="","",YEAR(A302))</f>
      </c>
    </row>
    <row r="303" spans="1:12" x14ac:dyDescent="0.25">
      <c r="A303" s="11"/>
      <c r="B303" s="10"/>
      <c r="C303" s="12"/>
      <c r="D303" s="12"/>
      <c r="E303" s="13">
        <f>IF(A303="","",N(C303)+N(D303))</f>
      </c>
      <c r="F303" s="12"/>
      <c r="G303" s="12"/>
      <c r="H303" s="12"/>
      <c r="I303" s="13">
        <f>IF(A303="","",E303-N(F303)-N(G303)-N(H303))</f>
      </c>
      <c r="J303" s="14">
        <f>IF(OR(A303="",N(E303)=0),"",N(F303)/E303)</f>
      </c>
      <c r="K303" s="15">
        <f>IF(A303="","",MONTH(A303))</f>
      </c>
      <c r="L303" s="15">
        <f>IF(A303="","",YEAR(A303))</f>
      </c>
    </row>
    <row r="304" spans="1:12" x14ac:dyDescent="0.25">
      <c r="A304" s="11"/>
      <c r="B304" s="10"/>
      <c r="C304" s="12"/>
      <c r="D304" s="12"/>
      <c r="E304" s="13">
        <f>IF(A304="","",N(C304)+N(D304))</f>
      </c>
      <c r="F304" s="12"/>
      <c r="G304" s="12"/>
      <c r="H304" s="12"/>
      <c r="I304" s="13">
        <f>IF(A304="","",E304-N(F304)-N(G304)-N(H304))</f>
      </c>
      <c r="J304" s="14">
        <f>IF(OR(A304="",N(E304)=0),"",N(F304)/E304)</f>
      </c>
      <c r="K304" s="15">
        <f>IF(A304="","",MONTH(A304))</f>
      </c>
      <c r="L304" s="15">
        <f>IF(A304="","",YEAR(A304))</f>
      </c>
    </row>
    <row r="305" spans="1:12" x14ac:dyDescent="0.25">
      <c r="A305" s="11"/>
      <c r="B305" s="10"/>
      <c r="C305" s="12"/>
      <c r="D305" s="12"/>
      <c r="E305" s="13">
        <f>IF(A305="","",N(C305)+N(D305))</f>
      </c>
      <c r="F305" s="12"/>
      <c r="G305" s="12"/>
      <c r="H305" s="12"/>
      <c r="I305" s="13">
        <f>IF(A305="","",E305-N(F305)-N(G305)-N(H305))</f>
      </c>
      <c r="J305" s="14">
        <f>IF(OR(A305="",N(E305)=0),"",N(F305)/E305)</f>
      </c>
      <c r="K305" s="15">
        <f>IF(A305="","",MONTH(A305))</f>
      </c>
      <c r="L305" s="15">
        <f>IF(A305="","",YEAR(A305))</f>
      </c>
    </row>
    <row r="306" spans="1:12" x14ac:dyDescent="0.25">
      <c r="A306" s="11"/>
      <c r="B306" s="10"/>
      <c r="C306" s="12"/>
      <c r="D306" s="12"/>
      <c r="E306" s="13">
        <f>IF(A306="","",N(C306)+N(D306))</f>
      </c>
      <c r="F306" s="12"/>
      <c r="G306" s="12"/>
      <c r="H306" s="12"/>
      <c r="I306" s="13">
        <f>IF(A306="","",E306-N(F306)-N(G306)-N(H306))</f>
      </c>
      <c r="J306" s="14">
        <f>IF(OR(A306="",N(E306)=0),"",N(F306)/E306)</f>
      </c>
      <c r="K306" s="15">
        <f>IF(A306="","",MONTH(A306))</f>
      </c>
      <c r="L306" s="15">
        <f>IF(A306="","",YEAR(A306))</f>
      </c>
    </row>
    <row r="307" spans="1:12" x14ac:dyDescent="0.25">
      <c r="A307" s="11"/>
      <c r="B307" s="10"/>
      <c r="C307" s="12"/>
      <c r="D307" s="12"/>
      <c r="E307" s="13">
        <f>IF(A307="","",N(C307)+N(D307))</f>
      </c>
      <c r="F307" s="12"/>
      <c r="G307" s="12"/>
      <c r="H307" s="12"/>
      <c r="I307" s="13">
        <f>IF(A307="","",E307-N(F307)-N(G307)-N(H307))</f>
      </c>
      <c r="J307" s="14">
        <f>IF(OR(A307="",N(E307)=0),"",N(F307)/E307)</f>
      </c>
      <c r="K307" s="15">
        <f>IF(A307="","",MONTH(A307))</f>
      </c>
      <c r="L307" s="15">
        <f>IF(A307="","",YEAR(A307))</f>
      </c>
    </row>
    <row r="308" spans="1:12" x14ac:dyDescent="0.25">
      <c r="A308" s="11"/>
      <c r="B308" s="10"/>
      <c r="C308" s="12"/>
      <c r="D308" s="12"/>
      <c r="E308" s="13">
        <f>IF(A308="","",N(C308)+N(D308))</f>
      </c>
      <c r="F308" s="12"/>
      <c r="G308" s="12"/>
      <c r="H308" s="12"/>
      <c r="I308" s="13">
        <f>IF(A308="","",E308-N(F308)-N(G308)-N(H308))</f>
      </c>
      <c r="J308" s="14">
        <f>IF(OR(A308="",N(E308)=0),"",N(F308)/E308)</f>
      </c>
      <c r="K308" s="15">
        <f>IF(A308="","",MONTH(A308))</f>
      </c>
      <c r="L308" s="15">
        <f>IF(A308="","",YEAR(A308))</f>
      </c>
    </row>
    <row r="309" spans="1:12" x14ac:dyDescent="0.25">
      <c r="A309" s="11"/>
      <c r="B309" s="10"/>
      <c r="C309" s="12"/>
      <c r="D309" s="12"/>
      <c r="E309" s="13">
        <f>IF(A309="","",N(C309)+N(D309))</f>
      </c>
      <c r="F309" s="12"/>
      <c r="G309" s="12"/>
      <c r="H309" s="12"/>
      <c r="I309" s="13">
        <f>IF(A309="","",E309-N(F309)-N(G309)-N(H309))</f>
      </c>
      <c r="J309" s="14">
        <f>IF(OR(A309="",N(E309)=0),"",N(F309)/E309)</f>
      </c>
      <c r="K309" s="15">
        <f>IF(A309="","",MONTH(A309))</f>
      </c>
      <c r="L309" s="15">
        <f>IF(A309="","",YEAR(A309))</f>
      </c>
    </row>
    <row r="310" spans="1:12" x14ac:dyDescent="0.25">
      <c r="A310" s="11"/>
      <c r="B310" s="10"/>
      <c r="C310" s="12"/>
      <c r="D310" s="12"/>
      <c r="E310" s="13">
        <f>IF(A310="","",N(C310)+N(D310))</f>
      </c>
      <c r="F310" s="12"/>
      <c r="G310" s="12"/>
      <c r="H310" s="12"/>
      <c r="I310" s="13">
        <f>IF(A310="","",E310-N(F310)-N(G310)-N(H310))</f>
      </c>
      <c r="J310" s="14">
        <f>IF(OR(A310="",N(E310)=0),"",N(F310)/E310)</f>
      </c>
      <c r="K310" s="15">
        <f>IF(A310="","",MONTH(A310))</f>
      </c>
      <c r="L310" s="15">
        <f>IF(A310="","",YEAR(A310))</f>
      </c>
    </row>
    <row r="311" spans="1:12" x14ac:dyDescent="0.25">
      <c r="A311" s="11"/>
      <c r="B311" s="10"/>
      <c r="C311" s="12"/>
      <c r="D311" s="12"/>
      <c r="E311" s="13">
        <f>IF(A311="","",N(C311)+N(D311))</f>
      </c>
      <c r="F311" s="12"/>
      <c r="G311" s="12"/>
      <c r="H311" s="12"/>
      <c r="I311" s="13">
        <f>IF(A311="","",E311-N(F311)-N(G311)-N(H311))</f>
      </c>
      <c r="J311" s="14">
        <f>IF(OR(A311="",N(E311)=0),"",N(F311)/E311)</f>
      </c>
      <c r="K311" s="15">
        <f>IF(A311="","",MONTH(A311))</f>
      </c>
      <c r="L311" s="15">
        <f>IF(A311="","",YEAR(A311))</f>
      </c>
    </row>
    <row r="312" spans="1:12" x14ac:dyDescent="0.25">
      <c r="A312" s="11"/>
      <c r="B312" s="10"/>
      <c r="C312" s="12"/>
      <c r="D312" s="12"/>
      <c r="E312" s="13">
        <f>IF(A312="","",N(C312)+N(D312))</f>
      </c>
      <c r="F312" s="12"/>
      <c r="G312" s="12"/>
      <c r="H312" s="12"/>
      <c r="I312" s="13">
        <f>IF(A312="","",E312-N(F312)-N(G312)-N(H312))</f>
      </c>
      <c r="J312" s="14">
        <f>IF(OR(A312="",N(E312)=0),"",N(F312)/E312)</f>
      </c>
      <c r="K312" s="15">
        <f>IF(A312="","",MONTH(A312))</f>
      </c>
      <c r="L312" s="15">
        <f>IF(A312="","",YEAR(A312))</f>
      </c>
    </row>
    <row r="313" spans="1:12" x14ac:dyDescent="0.25">
      <c r="A313" s="11"/>
      <c r="B313" s="10"/>
      <c r="C313" s="12"/>
      <c r="D313" s="12"/>
      <c r="E313" s="13">
        <f>IF(A313="","",N(C313)+N(D313))</f>
      </c>
      <c r="F313" s="12"/>
      <c r="G313" s="12"/>
      <c r="H313" s="12"/>
      <c r="I313" s="13">
        <f>IF(A313="","",E313-N(F313)-N(G313)-N(H313))</f>
      </c>
      <c r="J313" s="14">
        <f>IF(OR(A313="",N(E313)=0),"",N(F313)/E313)</f>
      </c>
      <c r="K313" s="15">
        <f>IF(A313="","",MONTH(A313))</f>
      </c>
      <c r="L313" s="15">
        <f>IF(A313="","",YEAR(A313))</f>
      </c>
    </row>
    <row r="314" spans="1:12" x14ac:dyDescent="0.25">
      <c r="A314" s="11"/>
      <c r="B314" s="10"/>
      <c r="C314" s="12"/>
      <c r="D314" s="12"/>
      <c r="E314" s="13">
        <f>IF(A314="","",N(C314)+N(D314))</f>
      </c>
      <c r="F314" s="12"/>
      <c r="G314" s="12"/>
      <c r="H314" s="12"/>
      <c r="I314" s="13">
        <f>IF(A314="","",E314-N(F314)-N(G314)-N(H314))</f>
      </c>
      <c r="J314" s="14">
        <f>IF(OR(A314="",N(E314)=0),"",N(F314)/E314)</f>
      </c>
      <c r="K314" s="15">
        <f>IF(A314="","",MONTH(A314))</f>
      </c>
      <c r="L314" s="15">
        <f>IF(A314="","",YEAR(A314))</f>
      </c>
    </row>
    <row r="315" spans="1:12" x14ac:dyDescent="0.25">
      <c r="A315" s="11"/>
      <c r="B315" s="10"/>
      <c r="C315" s="12"/>
      <c r="D315" s="12"/>
      <c r="E315" s="13">
        <f>IF(A315="","",N(C315)+N(D315))</f>
      </c>
      <c r="F315" s="12"/>
      <c r="G315" s="12"/>
      <c r="H315" s="12"/>
      <c r="I315" s="13">
        <f>IF(A315="","",E315-N(F315)-N(G315)-N(H315))</f>
      </c>
      <c r="J315" s="14">
        <f>IF(OR(A315="",N(E315)=0),"",N(F315)/E315)</f>
      </c>
      <c r="K315" s="15">
        <f>IF(A315="","",MONTH(A315))</f>
      </c>
      <c r="L315" s="15">
        <f>IF(A315="","",YEAR(A315))</f>
      </c>
    </row>
    <row r="316" spans="1:12" x14ac:dyDescent="0.25">
      <c r="A316" s="11"/>
      <c r="B316" s="10"/>
      <c r="C316" s="12"/>
      <c r="D316" s="12"/>
      <c r="E316" s="13">
        <f>IF(A316="","",N(C316)+N(D316))</f>
      </c>
      <c r="F316" s="12"/>
      <c r="G316" s="12"/>
      <c r="H316" s="12"/>
      <c r="I316" s="13">
        <f>IF(A316="","",E316-N(F316)-N(G316)-N(H316))</f>
      </c>
      <c r="J316" s="14">
        <f>IF(OR(A316="",N(E316)=0),"",N(F316)/E316)</f>
      </c>
      <c r="K316" s="15">
        <f>IF(A316="","",MONTH(A316))</f>
      </c>
      <c r="L316" s="15">
        <f>IF(A316="","",YEAR(A316))</f>
      </c>
    </row>
    <row r="317" spans="1:12" x14ac:dyDescent="0.25">
      <c r="A317" s="11"/>
      <c r="B317" s="10"/>
      <c r="C317" s="12"/>
      <c r="D317" s="12"/>
      <c r="E317" s="13">
        <f>IF(A317="","",N(C317)+N(D317))</f>
      </c>
      <c r="F317" s="12"/>
      <c r="G317" s="12"/>
      <c r="H317" s="12"/>
      <c r="I317" s="13">
        <f>IF(A317="","",E317-N(F317)-N(G317)-N(H317))</f>
      </c>
      <c r="J317" s="14">
        <f>IF(OR(A317="",N(E317)=0),"",N(F317)/E317)</f>
      </c>
      <c r="K317" s="15">
        <f>IF(A317="","",MONTH(A317))</f>
      </c>
      <c r="L317" s="15">
        <f>IF(A317="","",YEAR(A317))</f>
      </c>
    </row>
    <row r="318" spans="1:12" x14ac:dyDescent="0.25">
      <c r="A318" s="11"/>
      <c r="B318" s="10"/>
      <c r="C318" s="12"/>
      <c r="D318" s="12"/>
      <c r="E318" s="13">
        <f>IF(A318="","",N(C318)+N(D318))</f>
      </c>
      <c r="F318" s="12"/>
      <c r="G318" s="12"/>
      <c r="H318" s="12"/>
      <c r="I318" s="13">
        <f>IF(A318="","",E318-N(F318)-N(G318)-N(H318))</f>
      </c>
      <c r="J318" s="14">
        <f>IF(OR(A318="",N(E318)=0),"",N(F318)/E318)</f>
      </c>
      <c r="K318" s="15">
        <f>IF(A318="","",MONTH(A318))</f>
      </c>
      <c r="L318" s="15">
        <f>IF(A318="","",YEAR(A318))</f>
      </c>
    </row>
    <row r="319" spans="1:12" x14ac:dyDescent="0.25">
      <c r="A319" s="11"/>
      <c r="B319" s="10"/>
      <c r="C319" s="12"/>
      <c r="D319" s="12"/>
      <c r="E319" s="13">
        <f>IF(A319="","",N(C319)+N(D319))</f>
      </c>
      <c r="F319" s="12"/>
      <c r="G319" s="12"/>
      <c r="H319" s="12"/>
      <c r="I319" s="13">
        <f>IF(A319="","",E319-N(F319)-N(G319)-N(H319))</f>
      </c>
      <c r="J319" s="14">
        <f>IF(OR(A319="",N(E319)=0),"",N(F319)/E319)</f>
      </c>
      <c r="K319" s="15">
        <f>IF(A319="","",MONTH(A319))</f>
      </c>
      <c r="L319" s="15">
        <f>IF(A319="","",YEAR(A319))</f>
      </c>
    </row>
    <row r="320" spans="1:12" x14ac:dyDescent="0.25">
      <c r="A320" s="11"/>
      <c r="B320" s="10"/>
      <c r="C320" s="12"/>
      <c r="D320" s="12"/>
      <c r="E320" s="13">
        <f>IF(A320="","",N(C320)+N(D320))</f>
      </c>
      <c r="F320" s="12"/>
      <c r="G320" s="12"/>
      <c r="H320" s="12"/>
      <c r="I320" s="13">
        <f>IF(A320="","",E320-N(F320)-N(G320)-N(H320))</f>
      </c>
      <c r="J320" s="14">
        <f>IF(OR(A320="",N(E320)=0),"",N(F320)/E320)</f>
      </c>
      <c r="K320" s="15">
        <f>IF(A320="","",MONTH(A320))</f>
      </c>
      <c r="L320" s="15">
        <f>IF(A320="","",YEAR(A320))</f>
      </c>
    </row>
    <row r="321" spans="1:12" x14ac:dyDescent="0.25">
      <c r="A321" s="11"/>
      <c r="B321" s="10"/>
      <c r="C321" s="12"/>
      <c r="D321" s="12"/>
      <c r="E321" s="13">
        <f>IF(A321="","",N(C321)+N(D321))</f>
      </c>
      <c r="F321" s="12"/>
      <c r="G321" s="12"/>
      <c r="H321" s="12"/>
      <c r="I321" s="13">
        <f>IF(A321="","",E321-N(F321)-N(G321)-N(H321))</f>
      </c>
      <c r="J321" s="14">
        <f>IF(OR(A321="",N(E321)=0),"",N(F321)/E321)</f>
      </c>
      <c r="K321" s="15">
        <f>IF(A321="","",MONTH(A321))</f>
      </c>
      <c r="L321" s="15">
        <f>IF(A321="","",YEAR(A321))</f>
      </c>
    </row>
    <row r="322" spans="1:12" x14ac:dyDescent="0.25">
      <c r="A322" s="11"/>
      <c r="B322" s="10"/>
      <c r="C322" s="12"/>
      <c r="D322" s="12"/>
      <c r="E322" s="13">
        <f>IF(A322="","",N(C322)+N(D322))</f>
      </c>
      <c r="F322" s="12"/>
      <c r="G322" s="12"/>
      <c r="H322" s="12"/>
      <c r="I322" s="13">
        <f>IF(A322="","",E322-N(F322)-N(G322)-N(H322))</f>
      </c>
      <c r="J322" s="14">
        <f>IF(OR(A322="",N(E322)=0),"",N(F322)/E322)</f>
      </c>
      <c r="K322" s="15">
        <f>IF(A322="","",MONTH(A322))</f>
      </c>
      <c r="L322" s="15">
        <f>IF(A322="","",YEAR(A322))</f>
      </c>
    </row>
    <row r="323" spans="1:12" x14ac:dyDescent="0.25">
      <c r="A323" s="11"/>
      <c r="B323" s="10"/>
      <c r="C323" s="12"/>
      <c r="D323" s="12"/>
      <c r="E323" s="13">
        <f>IF(A323="","",N(C323)+N(D323))</f>
      </c>
      <c r="F323" s="12"/>
      <c r="G323" s="12"/>
      <c r="H323" s="12"/>
      <c r="I323" s="13">
        <f>IF(A323="","",E323-N(F323)-N(G323)-N(H323))</f>
      </c>
      <c r="J323" s="14">
        <f>IF(OR(A323="",N(E323)=0),"",N(F323)/E323)</f>
      </c>
      <c r="K323" s="15">
        <f>IF(A323="","",MONTH(A323))</f>
      </c>
      <c r="L323" s="15">
        <f>IF(A323="","",YEAR(A323))</f>
      </c>
    </row>
    <row r="324" spans="1:12" x14ac:dyDescent="0.25">
      <c r="A324" s="11"/>
      <c r="B324" s="10"/>
      <c r="C324" s="12"/>
      <c r="D324" s="12"/>
      <c r="E324" s="13">
        <f>IF(A324="","",N(C324)+N(D324))</f>
      </c>
      <c r="F324" s="12"/>
      <c r="G324" s="12"/>
      <c r="H324" s="12"/>
      <c r="I324" s="13">
        <f>IF(A324="","",E324-N(F324)-N(G324)-N(H324))</f>
      </c>
      <c r="J324" s="14">
        <f>IF(OR(A324="",N(E324)=0),"",N(F324)/E324)</f>
      </c>
      <c r="K324" s="15">
        <f>IF(A324="","",MONTH(A324))</f>
      </c>
      <c r="L324" s="15">
        <f>IF(A324="","",YEAR(A324))</f>
      </c>
    </row>
    <row r="325" spans="1:12" x14ac:dyDescent="0.25">
      <c r="A325" s="11"/>
      <c r="B325" s="10"/>
      <c r="C325" s="12"/>
      <c r="D325" s="12"/>
      <c r="E325" s="13">
        <f>IF(A325="","",N(C325)+N(D325))</f>
      </c>
      <c r="F325" s="12"/>
      <c r="G325" s="12"/>
      <c r="H325" s="12"/>
      <c r="I325" s="13">
        <f>IF(A325="","",E325-N(F325)-N(G325)-N(H325))</f>
      </c>
      <c r="J325" s="14">
        <f>IF(OR(A325="",N(E325)=0),"",N(F325)/E325)</f>
      </c>
      <c r="K325" s="15">
        <f>IF(A325="","",MONTH(A325))</f>
      </c>
      <c r="L325" s="15">
        <f>IF(A325="","",YEAR(A325))</f>
      </c>
    </row>
    <row r="326" spans="1:12" x14ac:dyDescent="0.25">
      <c r="A326" s="11"/>
      <c r="B326" s="10"/>
      <c r="C326" s="12"/>
      <c r="D326" s="12"/>
      <c r="E326" s="13">
        <f>IF(A326="","",N(C326)+N(D326))</f>
      </c>
      <c r="F326" s="12"/>
      <c r="G326" s="12"/>
      <c r="H326" s="12"/>
      <c r="I326" s="13">
        <f>IF(A326="","",E326-N(F326)-N(G326)-N(H326))</f>
      </c>
      <c r="J326" s="14">
        <f>IF(OR(A326="",N(E326)=0),"",N(F326)/E326)</f>
      </c>
      <c r="K326" s="15">
        <f>IF(A326="","",MONTH(A326))</f>
      </c>
      <c r="L326" s="15">
        <f>IF(A326="","",YEAR(A326))</f>
      </c>
    </row>
    <row r="327" spans="1:12" x14ac:dyDescent="0.25">
      <c r="A327" s="11"/>
      <c r="B327" s="10"/>
      <c r="C327" s="12"/>
      <c r="D327" s="12"/>
      <c r="E327" s="13">
        <f>IF(A327="","",N(C327)+N(D327))</f>
      </c>
      <c r="F327" s="12"/>
      <c r="G327" s="12"/>
      <c r="H327" s="12"/>
      <c r="I327" s="13">
        <f>IF(A327="","",E327-N(F327)-N(G327)-N(H327))</f>
      </c>
      <c r="J327" s="14">
        <f>IF(OR(A327="",N(E327)=0),"",N(F327)/E327)</f>
      </c>
      <c r="K327" s="15">
        <f>IF(A327="","",MONTH(A327))</f>
      </c>
      <c r="L327" s="15">
        <f>IF(A327="","",YEAR(A327))</f>
      </c>
    </row>
    <row r="328" spans="1:12" x14ac:dyDescent="0.25">
      <c r="A328" s="11"/>
      <c r="B328" s="10"/>
      <c r="C328" s="12"/>
      <c r="D328" s="12"/>
      <c r="E328" s="13">
        <f>IF(A328="","",N(C328)+N(D328))</f>
      </c>
      <c r="F328" s="12"/>
      <c r="G328" s="12"/>
      <c r="H328" s="12"/>
      <c r="I328" s="13">
        <f>IF(A328="","",E328-N(F328)-N(G328)-N(H328))</f>
      </c>
      <c r="J328" s="14">
        <f>IF(OR(A328="",N(E328)=0),"",N(F328)/E328)</f>
      </c>
      <c r="K328" s="15">
        <f>IF(A328="","",MONTH(A328))</f>
      </c>
      <c r="L328" s="15">
        <f>IF(A328="","",YEAR(A328))</f>
      </c>
    </row>
    <row r="329" spans="1:12" x14ac:dyDescent="0.25">
      <c r="A329" s="11"/>
      <c r="B329" s="10"/>
      <c r="C329" s="12"/>
      <c r="D329" s="12"/>
      <c r="E329" s="13">
        <f>IF(A329="","",N(C329)+N(D329))</f>
      </c>
      <c r="F329" s="12"/>
      <c r="G329" s="12"/>
      <c r="H329" s="12"/>
      <c r="I329" s="13">
        <f>IF(A329="","",E329-N(F329)-N(G329)-N(H329))</f>
      </c>
      <c r="J329" s="14">
        <f>IF(OR(A329="",N(E329)=0),"",N(F329)/E329)</f>
      </c>
      <c r="K329" s="15">
        <f>IF(A329="","",MONTH(A329))</f>
      </c>
      <c r="L329" s="15">
        <f>IF(A329="","",YEAR(A329))</f>
      </c>
    </row>
    <row r="330" spans="1:12" x14ac:dyDescent="0.25">
      <c r="A330" s="11"/>
      <c r="B330" s="10"/>
      <c r="C330" s="12"/>
      <c r="D330" s="12"/>
      <c r="E330" s="13">
        <f>IF(A330="","",N(C330)+N(D330))</f>
      </c>
      <c r="F330" s="12"/>
      <c r="G330" s="12"/>
      <c r="H330" s="12"/>
      <c r="I330" s="13">
        <f>IF(A330="","",E330-N(F330)-N(G330)-N(H330))</f>
      </c>
      <c r="J330" s="14">
        <f>IF(OR(A330="",N(E330)=0),"",N(F330)/E330)</f>
      </c>
      <c r="K330" s="15">
        <f>IF(A330="","",MONTH(A330))</f>
      </c>
      <c r="L330" s="15">
        <f>IF(A330="","",YEAR(A330))</f>
      </c>
    </row>
    <row r="331" spans="1:12" x14ac:dyDescent="0.25">
      <c r="A331" s="11"/>
      <c r="B331" s="10"/>
      <c r="C331" s="12"/>
      <c r="D331" s="12"/>
      <c r="E331" s="13">
        <f>IF(A331="","",N(C331)+N(D331))</f>
      </c>
      <c r="F331" s="12"/>
      <c r="G331" s="12"/>
      <c r="H331" s="12"/>
      <c r="I331" s="13">
        <f>IF(A331="","",E331-N(F331)-N(G331)-N(H331))</f>
      </c>
      <c r="J331" s="14">
        <f>IF(OR(A331="",N(E331)=0),"",N(F331)/E331)</f>
      </c>
      <c r="K331" s="15">
        <f>IF(A331="","",MONTH(A331))</f>
      </c>
      <c r="L331" s="15">
        <f>IF(A331="","",YEAR(A331))</f>
      </c>
    </row>
    <row r="332" spans="1:12" x14ac:dyDescent="0.25">
      <c r="A332" s="11"/>
      <c r="B332" s="10"/>
      <c r="C332" s="12"/>
      <c r="D332" s="12"/>
      <c r="E332" s="13">
        <f>IF(A332="","",N(C332)+N(D332))</f>
      </c>
      <c r="F332" s="12"/>
      <c r="G332" s="12"/>
      <c r="H332" s="12"/>
      <c r="I332" s="13">
        <f>IF(A332="","",E332-N(F332)-N(G332)-N(H332))</f>
      </c>
      <c r="J332" s="14">
        <f>IF(OR(A332="",N(E332)=0),"",N(F332)/E332)</f>
      </c>
      <c r="K332" s="15">
        <f>IF(A332="","",MONTH(A332))</f>
      </c>
      <c r="L332" s="15">
        <f>IF(A332="","",YEAR(A332))</f>
      </c>
    </row>
    <row r="333" spans="1:12" x14ac:dyDescent="0.25">
      <c r="A333" s="11"/>
      <c r="B333" s="10"/>
      <c r="C333" s="12"/>
      <c r="D333" s="12"/>
      <c r="E333" s="13">
        <f>IF(A333="","",N(C333)+N(D333))</f>
      </c>
      <c r="F333" s="12"/>
      <c r="G333" s="12"/>
      <c r="H333" s="12"/>
      <c r="I333" s="13">
        <f>IF(A333="","",E333-N(F333)-N(G333)-N(H333))</f>
      </c>
      <c r="J333" s="14">
        <f>IF(OR(A333="",N(E333)=0),"",N(F333)/E333)</f>
      </c>
      <c r="K333" s="15">
        <f>IF(A333="","",MONTH(A333))</f>
      </c>
      <c r="L333" s="15">
        <f>IF(A333="","",YEAR(A333))</f>
      </c>
    </row>
    <row r="334" spans="1:12" x14ac:dyDescent="0.25">
      <c r="A334" s="11"/>
      <c r="B334" s="10"/>
      <c r="C334" s="12"/>
      <c r="D334" s="12"/>
      <c r="E334" s="13">
        <f>IF(A334="","",N(C334)+N(D334))</f>
      </c>
      <c r="F334" s="12"/>
      <c r="G334" s="12"/>
      <c r="H334" s="12"/>
      <c r="I334" s="13">
        <f>IF(A334="","",E334-N(F334)-N(G334)-N(H334))</f>
      </c>
      <c r="J334" s="14">
        <f>IF(OR(A334="",N(E334)=0),"",N(F334)/E334)</f>
      </c>
      <c r="K334" s="15">
        <f>IF(A334="","",MONTH(A334))</f>
      </c>
      <c r="L334" s="15">
        <f>IF(A334="","",YEAR(A334))</f>
      </c>
    </row>
    <row r="335" spans="1:12" x14ac:dyDescent="0.25">
      <c r="A335" s="11"/>
      <c r="B335" s="10"/>
      <c r="C335" s="12"/>
      <c r="D335" s="12"/>
      <c r="E335" s="13">
        <f>IF(A335="","",N(C335)+N(D335))</f>
      </c>
      <c r="F335" s="12"/>
      <c r="G335" s="12"/>
      <c r="H335" s="12"/>
      <c r="I335" s="13">
        <f>IF(A335="","",E335-N(F335)-N(G335)-N(H335))</f>
      </c>
      <c r="J335" s="14">
        <f>IF(OR(A335="",N(E335)=0),"",N(F335)/E335)</f>
      </c>
      <c r="K335" s="15">
        <f>IF(A335="","",MONTH(A335))</f>
      </c>
      <c r="L335" s="15">
        <f>IF(A335="","",YEAR(A335))</f>
      </c>
    </row>
    <row r="336" spans="1:12" x14ac:dyDescent="0.25">
      <c r="A336" s="11"/>
      <c r="B336" s="10"/>
      <c r="C336" s="12"/>
      <c r="D336" s="12"/>
      <c r="E336" s="13">
        <f>IF(A336="","",N(C336)+N(D336))</f>
      </c>
      <c r="F336" s="12"/>
      <c r="G336" s="12"/>
      <c r="H336" s="12"/>
      <c r="I336" s="13">
        <f>IF(A336="","",E336-N(F336)-N(G336)-N(H336))</f>
      </c>
      <c r="J336" s="14">
        <f>IF(OR(A336="",N(E336)=0),"",N(F336)/E336)</f>
      </c>
      <c r="K336" s="15">
        <f>IF(A336="","",MONTH(A336))</f>
      </c>
      <c r="L336" s="15">
        <f>IF(A336="","",YEAR(A336))</f>
      </c>
    </row>
    <row r="337" spans="1:12" x14ac:dyDescent="0.25">
      <c r="A337" s="11"/>
      <c r="B337" s="10"/>
      <c r="C337" s="12"/>
      <c r="D337" s="12"/>
      <c r="E337" s="13">
        <f>IF(A337="","",N(C337)+N(D337))</f>
      </c>
      <c r="F337" s="12"/>
      <c r="G337" s="12"/>
      <c r="H337" s="12"/>
      <c r="I337" s="13">
        <f>IF(A337="","",E337-N(F337)-N(G337)-N(H337))</f>
      </c>
      <c r="J337" s="14">
        <f>IF(OR(A337="",N(E337)=0),"",N(F337)/E337)</f>
      </c>
      <c r="K337" s="15">
        <f>IF(A337="","",MONTH(A337))</f>
      </c>
      <c r="L337" s="15">
        <f>IF(A337="","",YEAR(A337))</f>
      </c>
    </row>
    <row r="338" spans="1:12" x14ac:dyDescent="0.25">
      <c r="A338" s="11"/>
      <c r="B338" s="10"/>
      <c r="C338" s="12"/>
      <c r="D338" s="12"/>
      <c r="E338" s="13">
        <f>IF(A338="","",N(C338)+N(D338))</f>
      </c>
      <c r="F338" s="12"/>
      <c r="G338" s="12"/>
      <c r="H338" s="12"/>
      <c r="I338" s="13">
        <f>IF(A338="","",E338-N(F338)-N(G338)-N(H338))</f>
      </c>
      <c r="J338" s="14">
        <f>IF(OR(A338="",N(E338)=0),"",N(F338)/E338)</f>
      </c>
      <c r="K338" s="15">
        <f>IF(A338="","",MONTH(A338))</f>
      </c>
      <c r="L338" s="15">
        <f>IF(A338="","",YEAR(A338))</f>
      </c>
    </row>
    <row r="339" spans="1:12" x14ac:dyDescent="0.25">
      <c r="A339" s="11"/>
      <c r="B339" s="10"/>
      <c r="C339" s="12"/>
      <c r="D339" s="12"/>
      <c r="E339" s="13">
        <f>IF(A339="","",N(C339)+N(D339))</f>
      </c>
      <c r="F339" s="12"/>
      <c r="G339" s="12"/>
      <c r="H339" s="12"/>
      <c r="I339" s="13">
        <f>IF(A339="","",E339-N(F339)-N(G339)-N(H339))</f>
      </c>
      <c r="J339" s="14">
        <f>IF(OR(A339="",N(E339)=0),"",N(F339)/E339)</f>
      </c>
      <c r="K339" s="15">
        <f>IF(A339="","",MONTH(A339))</f>
      </c>
      <c r="L339" s="15">
        <f>IF(A339="","",YEAR(A339))</f>
      </c>
    </row>
    <row r="340" spans="1:12" x14ac:dyDescent="0.25">
      <c r="A340" s="11"/>
      <c r="B340" s="10"/>
      <c r="C340" s="12"/>
      <c r="D340" s="12"/>
      <c r="E340" s="13">
        <f>IF(A340="","",N(C340)+N(D340))</f>
      </c>
      <c r="F340" s="12"/>
      <c r="G340" s="12"/>
      <c r="H340" s="12"/>
      <c r="I340" s="13">
        <f>IF(A340="","",E340-N(F340)-N(G340)-N(H340))</f>
      </c>
      <c r="J340" s="14">
        <f>IF(OR(A340="",N(E340)=0),"",N(F340)/E340)</f>
      </c>
      <c r="K340" s="15">
        <f>IF(A340="","",MONTH(A340))</f>
      </c>
      <c r="L340" s="15">
        <f>IF(A340="","",YEAR(A340))</f>
      </c>
    </row>
    <row r="341" spans="1:12" x14ac:dyDescent="0.25">
      <c r="A341" s="11"/>
      <c r="B341" s="10"/>
      <c r="C341" s="12"/>
      <c r="D341" s="12"/>
      <c r="E341" s="13">
        <f>IF(A341="","",N(C341)+N(D341))</f>
      </c>
      <c r="F341" s="12"/>
      <c r="G341" s="12"/>
      <c r="H341" s="12"/>
      <c r="I341" s="13">
        <f>IF(A341="","",E341-N(F341)-N(G341)-N(H341))</f>
      </c>
      <c r="J341" s="14">
        <f>IF(OR(A341="",N(E341)=0),"",N(F341)/E341)</f>
      </c>
      <c r="K341" s="15">
        <f>IF(A341="","",MONTH(A341))</f>
      </c>
      <c r="L341" s="15">
        <f>IF(A341="","",YEAR(A341))</f>
      </c>
    </row>
    <row r="342" spans="1:12" x14ac:dyDescent="0.25">
      <c r="A342" s="11"/>
      <c r="B342" s="10"/>
      <c r="C342" s="12"/>
      <c r="D342" s="12"/>
      <c r="E342" s="13">
        <f>IF(A342="","",N(C342)+N(D342))</f>
      </c>
      <c r="F342" s="12"/>
      <c r="G342" s="12"/>
      <c r="H342" s="12"/>
      <c r="I342" s="13">
        <f>IF(A342="","",E342-N(F342)-N(G342)-N(H342))</f>
      </c>
      <c r="J342" s="14">
        <f>IF(OR(A342="",N(E342)=0),"",N(F342)/E342)</f>
      </c>
      <c r="K342" s="15">
        <f>IF(A342="","",MONTH(A342))</f>
      </c>
      <c r="L342" s="15">
        <f>IF(A342="","",YEAR(A342))</f>
      </c>
    </row>
    <row r="343" spans="1:12" x14ac:dyDescent="0.25">
      <c r="A343" s="11"/>
      <c r="B343" s="10"/>
      <c r="C343" s="12"/>
      <c r="D343" s="12"/>
      <c r="E343" s="13">
        <f>IF(A343="","",N(C343)+N(D343))</f>
      </c>
      <c r="F343" s="12"/>
      <c r="G343" s="12"/>
      <c r="H343" s="12"/>
      <c r="I343" s="13">
        <f>IF(A343="","",E343-N(F343)-N(G343)-N(H343))</f>
      </c>
      <c r="J343" s="14">
        <f>IF(OR(A343="",N(E343)=0),"",N(F343)/E343)</f>
      </c>
      <c r="K343" s="15">
        <f>IF(A343="","",MONTH(A343))</f>
      </c>
      <c r="L343" s="15">
        <f>IF(A343="","",YEAR(A343))</f>
      </c>
    </row>
    <row r="344" spans="1:12" x14ac:dyDescent="0.25">
      <c r="A344" s="11"/>
      <c r="B344" s="10"/>
      <c r="C344" s="12"/>
      <c r="D344" s="12"/>
      <c r="E344" s="13">
        <f>IF(A344="","",N(C344)+N(D344))</f>
      </c>
      <c r="F344" s="12"/>
      <c r="G344" s="12"/>
      <c r="H344" s="12"/>
      <c r="I344" s="13">
        <f>IF(A344="","",E344-N(F344)-N(G344)-N(H344))</f>
      </c>
      <c r="J344" s="14">
        <f>IF(OR(A344="",N(E344)=0),"",N(F344)/E344)</f>
      </c>
      <c r="K344" s="15">
        <f>IF(A344="","",MONTH(A344))</f>
      </c>
      <c r="L344" s="15">
        <f>IF(A344="","",YEAR(A344))</f>
      </c>
    </row>
    <row r="345" spans="1:12" x14ac:dyDescent="0.25">
      <c r="A345" s="11"/>
      <c r="B345" s="10"/>
      <c r="C345" s="12"/>
      <c r="D345" s="12"/>
      <c r="E345" s="13">
        <f>IF(A345="","",N(C345)+N(D345))</f>
      </c>
      <c r="F345" s="12"/>
      <c r="G345" s="12"/>
      <c r="H345" s="12"/>
      <c r="I345" s="13">
        <f>IF(A345="","",E345-N(F345)-N(G345)-N(H345))</f>
      </c>
      <c r="J345" s="14">
        <f>IF(OR(A345="",N(E345)=0),"",N(F345)/E345)</f>
      </c>
      <c r="K345" s="15">
        <f>IF(A345="","",MONTH(A345))</f>
      </c>
      <c r="L345" s="15">
        <f>IF(A345="","",YEAR(A345))</f>
      </c>
    </row>
    <row r="346" spans="1:12" x14ac:dyDescent="0.25">
      <c r="A346" s="11"/>
      <c r="B346" s="10"/>
      <c r="C346" s="12"/>
      <c r="D346" s="12"/>
      <c r="E346" s="13">
        <f>IF(A346="","",N(C346)+N(D346))</f>
      </c>
      <c r="F346" s="12"/>
      <c r="G346" s="12"/>
      <c r="H346" s="12"/>
      <c r="I346" s="13">
        <f>IF(A346="","",E346-N(F346)-N(G346)-N(H346))</f>
      </c>
      <c r="J346" s="14">
        <f>IF(OR(A346="",N(E346)=0),"",N(F346)/E346)</f>
      </c>
      <c r="K346" s="15">
        <f>IF(A346="","",MONTH(A346))</f>
      </c>
      <c r="L346" s="15">
        <f>IF(A346="","",YEAR(A346))</f>
      </c>
    </row>
    <row r="347" spans="1:12" x14ac:dyDescent="0.25">
      <c r="A347" s="11"/>
      <c r="B347" s="10"/>
      <c r="C347" s="12"/>
      <c r="D347" s="12"/>
      <c r="E347" s="13">
        <f>IF(A347="","",N(C347)+N(D347))</f>
      </c>
      <c r="F347" s="12"/>
      <c r="G347" s="12"/>
      <c r="H347" s="12"/>
      <c r="I347" s="13">
        <f>IF(A347="","",E347-N(F347)-N(G347)-N(H347))</f>
      </c>
      <c r="J347" s="14">
        <f>IF(OR(A347="",N(E347)=0),"",N(F347)/E347)</f>
      </c>
      <c r="K347" s="15">
        <f>IF(A347="","",MONTH(A347))</f>
      </c>
      <c r="L347" s="15">
        <f>IF(A347="","",YEAR(A347))</f>
      </c>
    </row>
    <row r="348" spans="1:12" x14ac:dyDescent="0.25">
      <c r="A348" s="11"/>
      <c r="B348" s="10"/>
      <c r="C348" s="12"/>
      <c r="D348" s="12"/>
      <c r="E348" s="13">
        <f>IF(A348="","",N(C348)+N(D348))</f>
      </c>
      <c r="F348" s="12"/>
      <c r="G348" s="12"/>
      <c r="H348" s="12"/>
      <c r="I348" s="13">
        <f>IF(A348="","",E348-N(F348)-N(G348)-N(H348))</f>
      </c>
      <c r="J348" s="14">
        <f>IF(OR(A348="",N(E348)=0),"",N(F348)/E348)</f>
      </c>
      <c r="K348" s="15">
        <f>IF(A348="","",MONTH(A348))</f>
      </c>
      <c r="L348" s="15">
        <f>IF(A348="","",YEAR(A348))</f>
      </c>
    </row>
    <row r="349" spans="1:12" x14ac:dyDescent="0.25">
      <c r="A349" s="11"/>
      <c r="B349" s="10"/>
      <c r="C349" s="12"/>
      <c r="D349" s="12"/>
      <c r="E349" s="13">
        <f>IF(A349="","",N(C349)+N(D349))</f>
      </c>
      <c r="F349" s="12"/>
      <c r="G349" s="12"/>
      <c r="H349" s="12"/>
      <c r="I349" s="13">
        <f>IF(A349="","",E349-N(F349)-N(G349)-N(H349))</f>
      </c>
      <c r="J349" s="14">
        <f>IF(OR(A349="",N(E349)=0),"",N(F349)/E349)</f>
      </c>
      <c r="K349" s="15">
        <f>IF(A349="","",MONTH(A349))</f>
      </c>
      <c r="L349" s="15">
        <f>IF(A349="","",YEAR(A349))</f>
      </c>
    </row>
    <row r="350" spans="1:12" x14ac:dyDescent="0.25">
      <c r="A350" s="11"/>
      <c r="B350" s="10"/>
      <c r="C350" s="12"/>
      <c r="D350" s="12"/>
      <c r="E350" s="13">
        <f>IF(A350="","",N(C350)+N(D350))</f>
      </c>
      <c r="F350" s="12"/>
      <c r="G350" s="12"/>
      <c r="H350" s="12"/>
      <c r="I350" s="13">
        <f>IF(A350="","",E350-N(F350)-N(G350)-N(H350))</f>
      </c>
      <c r="J350" s="14">
        <f>IF(OR(A350="",N(E350)=0),"",N(F350)/E350)</f>
      </c>
      <c r="K350" s="15">
        <f>IF(A350="","",MONTH(A350))</f>
      </c>
      <c r="L350" s="15">
        <f>IF(A350="","",YEAR(A350))</f>
      </c>
    </row>
    <row r="351" spans="1:12" x14ac:dyDescent="0.25">
      <c r="A351" s="11"/>
      <c r="B351" s="10"/>
      <c r="C351" s="12"/>
      <c r="D351" s="12"/>
      <c r="E351" s="13">
        <f>IF(A351="","",N(C351)+N(D351))</f>
      </c>
      <c r="F351" s="12"/>
      <c r="G351" s="12"/>
      <c r="H351" s="12"/>
      <c r="I351" s="13">
        <f>IF(A351="","",E351-N(F351)-N(G351)-N(H351))</f>
      </c>
      <c r="J351" s="14">
        <f>IF(OR(A351="",N(E351)=0),"",N(F351)/E351)</f>
      </c>
      <c r="K351" s="15">
        <f>IF(A351="","",MONTH(A351))</f>
      </c>
      <c r="L351" s="15">
        <f>IF(A351="","",YEAR(A351))</f>
      </c>
    </row>
    <row r="352" spans="1:12" x14ac:dyDescent="0.25">
      <c r="A352" s="11"/>
      <c r="B352" s="10"/>
      <c r="C352" s="12"/>
      <c r="D352" s="12"/>
      <c r="E352" s="13">
        <f>IF(A352="","",N(C352)+N(D352))</f>
      </c>
      <c r="F352" s="12"/>
      <c r="G352" s="12"/>
      <c r="H352" s="12"/>
      <c r="I352" s="13">
        <f>IF(A352="","",E352-N(F352)-N(G352)-N(H352))</f>
      </c>
      <c r="J352" s="14">
        <f>IF(OR(A352="",N(E352)=0),"",N(F352)/E352)</f>
      </c>
      <c r="K352" s="15">
        <f>IF(A352="","",MONTH(A352))</f>
      </c>
      <c r="L352" s="15">
        <f>IF(A352="","",YEAR(A352))</f>
      </c>
    </row>
    <row r="353" spans="1:12" x14ac:dyDescent="0.25">
      <c r="A353" s="11"/>
      <c r="B353" s="10"/>
      <c r="C353" s="12"/>
      <c r="D353" s="12"/>
      <c r="E353" s="13">
        <f>IF(A353="","",N(C353)+N(D353))</f>
      </c>
      <c r="F353" s="12"/>
      <c r="G353" s="12"/>
      <c r="H353" s="12"/>
      <c r="I353" s="13">
        <f>IF(A353="","",E353-N(F353)-N(G353)-N(H353))</f>
      </c>
      <c r="J353" s="14">
        <f>IF(OR(A353="",N(E353)=0),"",N(F353)/E353)</f>
      </c>
      <c r="K353" s="15">
        <f>IF(A353="","",MONTH(A353))</f>
      </c>
      <c r="L353" s="15">
        <f>IF(A353="","",YEAR(A353))</f>
      </c>
    </row>
    <row r="354" spans="1:12" x14ac:dyDescent="0.25">
      <c r="A354" s="11"/>
      <c r="B354" s="10"/>
      <c r="C354" s="12"/>
      <c r="D354" s="12"/>
      <c r="E354" s="13">
        <f>IF(A354="","",N(C354)+N(D354))</f>
      </c>
      <c r="F354" s="12"/>
      <c r="G354" s="12"/>
      <c r="H354" s="12"/>
      <c r="I354" s="13">
        <f>IF(A354="","",E354-N(F354)-N(G354)-N(H354))</f>
      </c>
      <c r="J354" s="14">
        <f>IF(OR(A354="",N(E354)=0),"",N(F354)/E354)</f>
      </c>
      <c r="K354" s="15">
        <f>IF(A354="","",MONTH(A354))</f>
      </c>
      <c r="L354" s="15">
        <f>IF(A354="","",YEAR(A354))</f>
      </c>
    </row>
    <row r="355" spans="1:12" x14ac:dyDescent="0.25">
      <c r="A355" s="11"/>
      <c r="B355" s="10"/>
      <c r="C355" s="12"/>
      <c r="D355" s="12"/>
      <c r="E355" s="13">
        <f>IF(A355="","",N(C355)+N(D355))</f>
      </c>
      <c r="F355" s="12"/>
      <c r="G355" s="12"/>
      <c r="H355" s="12"/>
      <c r="I355" s="13">
        <f>IF(A355="","",E355-N(F355)-N(G355)-N(H355))</f>
      </c>
      <c r="J355" s="14">
        <f>IF(OR(A355="",N(E355)=0),"",N(F355)/E355)</f>
      </c>
      <c r="K355" s="15">
        <f>IF(A355="","",MONTH(A355))</f>
      </c>
      <c r="L355" s="15">
        <f>IF(A355="","",YEAR(A355))</f>
      </c>
    </row>
    <row r="356" spans="1:12" x14ac:dyDescent="0.25">
      <c r="A356" s="11"/>
      <c r="B356" s="10"/>
      <c r="C356" s="12"/>
      <c r="D356" s="12"/>
      <c r="E356" s="13">
        <f>IF(A356="","",N(C356)+N(D356))</f>
      </c>
      <c r="F356" s="12"/>
      <c r="G356" s="12"/>
      <c r="H356" s="12"/>
      <c r="I356" s="13">
        <f>IF(A356="","",E356-N(F356)-N(G356)-N(H356))</f>
      </c>
      <c r="J356" s="14">
        <f>IF(OR(A356="",N(E356)=0),"",N(F356)/E356)</f>
      </c>
      <c r="K356" s="15">
        <f>IF(A356="","",MONTH(A356))</f>
      </c>
      <c r="L356" s="15">
        <f>IF(A356="","",YEAR(A356))</f>
      </c>
    </row>
    <row r="357" spans="1:12" x14ac:dyDescent="0.25">
      <c r="A357" s="11"/>
      <c r="B357" s="10"/>
      <c r="C357" s="12"/>
      <c r="D357" s="12"/>
      <c r="E357" s="13">
        <f>IF(A357="","",N(C357)+N(D357))</f>
      </c>
      <c r="F357" s="12"/>
      <c r="G357" s="12"/>
      <c r="H357" s="12"/>
      <c r="I357" s="13">
        <f>IF(A357="","",E357-N(F357)-N(G357)-N(H357))</f>
      </c>
      <c r="J357" s="14">
        <f>IF(OR(A357="",N(E357)=0),"",N(F357)/E357)</f>
      </c>
      <c r="K357" s="15">
        <f>IF(A357="","",MONTH(A357))</f>
      </c>
      <c r="L357" s="15">
        <f>IF(A357="","",YEAR(A357))</f>
      </c>
    </row>
    <row r="358" spans="1:12" x14ac:dyDescent="0.25">
      <c r="A358" s="11"/>
      <c r="B358" s="10"/>
      <c r="C358" s="12"/>
      <c r="D358" s="12"/>
      <c r="E358" s="13">
        <f>IF(A358="","",N(C358)+N(D358))</f>
      </c>
      <c r="F358" s="12"/>
      <c r="G358" s="12"/>
      <c r="H358" s="12"/>
      <c r="I358" s="13">
        <f>IF(A358="","",E358-N(F358)-N(G358)-N(H358))</f>
      </c>
      <c r="J358" s="14">
        <f>IF(OR(A358="",N(E358)=0),"",N(F358)/E358)</f>
      </c>
      <c r="K358" s="15">
        <f>IF(A358="","",MONTH(A358))</f>
      </c>
      <c r="L358" s="15">
        <f>IF(A358="","",YEAR(A358))</f>
      </c>
    </row>
    <row r="359" spans="1:12" x14ac:dyDescent="0.25">
      <c r="A359" s="11"/>
      <c r="B359" s="10"/>
      <c r="C359" s="12"/>
      <c r="D359" s="12"/>
      <c r="E359" s="13">
        <f>IF(A359="","",N(C359)+N(D359))</f>
      </c>
      <c r="F359" s="12"/>
      <c r="G359" s="12"/>
      <c r="H359" s="12"/>
      <c r="I359" s="13">
        <f>IF(A359="","",E359-N(F359)-N(G359)-N(H359))</f>
      </c>
      <c r="J359" s="14">
        <f>IF(OR(A359="",N(E359)=0),"",N(F359)/E359)</f>
      </c>
      <c r="K359" s="15">
        <f>IF(A359="","",MONTH(A359))</f>
      </c>
      <c r="L359" s="15">
        <f>IF(A359="","",YEAR(A359))</f>
      </c>
    </row>
    <row r="360" spans="1:12" x14ac:dyDescent="0.25">
      <c r="A360" s="11"/>
      <c r="B360" s="10"/>
      <c r="C360" s="12"/>
      <c r="D360" s="12"/>
      <c r="E360" s="13">
        <f>IF(A360="","",N(C360)+N(D360))</f>
      </c>
      <c r="F360" s="12"/>
      <c r="G360" s="12"/>
      <c r="H360" s="12"/>
      <c r="I360" s="13">
        <f>IF(A360="","",E360-N(F360)-N(G360)-N(H360))</f>
      </c>
      <c r="J360" s="14">
        <f>IF(OR(A360="",N(E360)=0),"",N(F360)/E360)</f>
      </c>
      <c r="K360" s="15">
        <f>IF(A360="","",MONTH(A360))</f>
      </c>
      <c r="L360" s="15">
        <f>IF(A360="","",YEAR(A360))</f>
      </c>
    </row>
    <row r="361" spans="1:12" x14ac:dyDescent="0.25">
      <c r="A361" s="11"/>
      <c r="B361" s="10"/>
      <c r="C361" s="12"/>
      <c r="D361" s="12"/>
      <c r="E361" s="13">
        <f>IF(A361="","",N(C361)+N(D361))</f>
      </c>
      <c r="F361" s="12"/>
      <c r="G361" s="12"/>
      <c r="H361" s="12"/>
      <c r="I361" s="13">
        <f>IF(A361="","",E361-N(F361)-N(G361)-N(H361))</f>
      </c>
      <c r="J361" s="14">
        <f>IF(OR(A361="",N(E361)=0),"",N(F361)/E361)</f>
      </c>
      <c r="K361" s="15">
        <f>IF(A361="","",MONTH(A361))</f>
      </c>
      <c r="L361" s="15">
        <f>IF(A361="","",YEAR(A361))</f>
      </c>
    </row>
    <row r="362" spans="1:12" x14ac:dyDescent="0.25">
      <c r="A362" s="11"/>
      <c r="B362" s="10"/>
      <c r="C362" s="12"/>
      <c r="D362" s="12"/>
      <c r="E362" s="13">
        <f>IF(A362="","",N(C362)+N(D362))</f>
      </c>
      <c r="F362" s="12"/>
      <c r="G362" s="12"/>
      <c r="H362" s="12"/>
      <c r="I362" s="13">
        <f>IF(A362="","",E362-N(F362)-N(G362)-N(H362))</f>
      </c>
      <c r="J362" s="14">
        <f>IF(OR(A362="",N(E362)=0),"",N(F362)/E362)</f>
      </c>
      <c r="K362" s="15">
        <f>IF(A362="","",MONTH(A362))</f>
      </c>
      <c r="L362" s="15">
        <f>IF(A362="","",YEAR(A362))</f>
      </c>
    </row>
    <row r="363" spans="1:12" x14ac:dyDescent="0.25">
      <c r="A363" s="11"/>
      <c r="B363" s="10"/>
      <c r="C363" s="12"/>
      <c r="D363" s="12"/>
      <c r="E363" s="13">
        <f>IF(A363="","",N(C363)+N(D363))</f>
      </c>
      <c r="F363" s="12"/>
      <c r="G363" s="12"/>
      <c r="H363" s="12"/>
      <c r="I363" s="13">
        <f>IF(A363="","",E363-N(F363)-N(G363)-N(H363))</f>
      </c>
      <c r="J363" s="14">
        <f>IF(OR(A363="",N(E363)=0),"",N(F363)/E363)</f>
      </c>
      <c r="K363" s="15">
        <f>IF(A363="","",MONTH(A363))</f>
      </c>
      <c r="L363" s="15">
        <f>IF(A363="","",YEAR(A363))</f>
      </c>
    </row>
    <row r="364" spans="1:12" x14ac:dyDescent="0.25">
      <c r="A364" s="11"/>
      <c r="B364" s="10"/>
      <c r="C364" s="12"/>
      <c r="D364" s="12"/>
      <c r="E364" s="13">
        <f>IF(A364="","",N(C364)+N(D364))</f>
      </c>
      <c r="F364" s="12"/>
      <c r="G364" s="12"/>
      <c r="H364" s="12"/>
      <c r="I364" s="13">
        <f>IF(A364="","",E364-N(F364)-N(G364)-N(H364))</f>
      </c>
      <c r="J364" s="14">
        <f>IF(OR(A364="",N(E364)=0),"",N(F364)/E364)</f>
      </c>
      <c r="K364" s="15">
        <f>IF(A364="","",MONTH(A364))</f>
      </c>
      <c r="L364" s="15">
        <f>IF(A364="","",YEAR(A364))</f>
      </c>
    </row>
    <row r="365" spans="1:12" x14ac:dyDescent="0.25">
      <c r="A365" s="11"/>
      <c r="B365" s="10"/>
      <c r="C365" s="12"/>
      <c r="D365" s="12"/>
      <c r="E365" s="13">
        <f>IF(A365="","",N(C365)+N(D365))</f>
      </c>
      <c r="F365" s="12"/>
      <c r="G365" s="12"/>
      <c r="H365" s="12"/>
      <c r="I365" s="13">
        <f>IF(A365="","",E365-N(F365)-N(G365)-N(H365))</f>
      </c>
      <c r="J365" s="14">
        <f>IF(OR(A365="",N(E365)=0),"",N(F365)/E365)</f>
      </c>
      <c r="K365" s="15">
        <f>IF(A365="","",MONTH(A365))</f>
      </c>
      <c r="L365" s="15">
        <f>IF(A365="","",YEAR(A365))</f>
      </c>
    </row>
    <row r="366" spans="1:12" x14ac:dyDescent="0.25">
      <c r="A366" s="11"/>
      <c r="B366" s="10"/>
      <c r="C366" s="12"/>
      <c r="D366" s="12"/>
      <c r="E366" s="13">
        <f>IF(A366="","",N(C366)+N(D366))</f>
      </c>
      <c r="F366" s="12"/>
      <c r="G366" s="12"/>
      <c r="H366" s="12"/>
      <c r="I366" s="13">
        <f>IF(A366="","",E366-N(F366)-N(G366)-N(H366))</f>
      </c>
      <c r="J366" s="14">
        <f>IF(OR(A366="",N(E366)=0),"",N(F366)/E366)</f>
      </c>
      <c r="K366" s="15">
        <f>IF(A366="","",MONTH(A366))</f>
      </c>
      <c r="L366" s="15">
        <f>IF(A366="","",YEAR(A366))</f>
      </c>
    </row>
    <row r="367" spans="1:12" x14ac:dyDescent="0.25">
      <c r="A367" s="11"/>
      <c r="B367" s="10"/>
      <c r="C367" s="12"/>
      <c r="D367" s="12"/>
      <c r="E367" s="13">
        <f>IF(A367="","",N(C367)+N(D367))</f>
      </c>
      <c r="F367" s="12"/>
      <c r="G367" s="12"/>
      <c r="H367" s="12"/>
      <c r="I367" s="13">
        <f>IF(A367="","",E367-N(F367)-N(G367)-N(H367))</f>
      </c>
      <c r="J367" s="14">
        <f>IF(OR(A367="",N(E367)=0),"",N(F367)/E367)</f>
      </c>
      <c r="K367" s="15">
        <f>IF(A367="","",MONTH(A367))</f>
      </c>
      <c r="L367" s="15">
        <f>IF(A367="","",YEAR(A367))</f>
      </c>
    </row>
    <row r="368" spans="1:12" x14ac:dyDescent="0.25">
      <c r="A368" s="11"/>
      <c r="B368" s="10"/>
      <c r="C368" s="12"/>
      <c r="D368" s="12"/>
      <c r="E368" s="13">
        <f>IF(A368="","",N(C368)+N(D368))</f>
      </c>
      <c r="F368" s="12"/>
      <c r="G368" s="12"/>
      <c r="H368" s="12"/>
      <c r="I368" s="13">
        <f>IF(A368="","",E368-N(F368)-N(G368)-N(H368))</f>
      </c>
      <c r="J368" s="14">
        <f>IF(OR(A368="",N(E368)=0),"",N(F368)/E368)</f>
      </c>
      <c r="K368" s="15">
        <f>IF(A368="","",MONTH(A368))</f>
      </c>
      <c r="L368" s="15">
        <f>IF(A368="","",YEAR(A368))</f>
      </c>
    </row>
    <row r="369" spans="1:12" x14ac:dyDescent="0.25">
      <c r="A369" s="11"/>
      <c r="B369" s="10"/>
      <c r="C369" s="12"/>
      <c r="D369" s="12"/>
      <c r="E369" s="13">
        <f>IF(A369="","",N(C369)+N(D369))</f>
      </c>
      <c r="F369" s="12"/>
      <c r="G369" s="12"/>
      <c r="H369" s="12"/>
      <c r="I369" s="13">
        <f>IF(A369="","",E369-N(F369)-N(G369)-N(H369))</f>
      </c>
      <c r="J369" s="14">
        <f>IF(OR(A369="",N(E369)=0),"",N(F369)/E369)</f>
      </c>
      <c r="K369" s="15">
        <f>IF(A369="","",MONTH(A369))</f>
      </c>
      <c r="L369" s="15">
        <f>IF(A369="","",YEAR(A369))</f>
      </c>
    </row>
    <row r="370" spans="1:12" x14ac:dyDescent="0.25">
      <c r="A370" s="11"/>
      <c r="B370" s="10"/>
      <c r="C370" s="12"/>
      <c r="D370" s="12"/>
      <c r="E370" s="13">
        <f>IF(A370="","",N(C370)+N(D370))</f>
      </c>
      <c r="F370" s="12"/>
      <c r="G370" s="12"/>
      <c r="H370" s="12"/>
      <c r="I370" s="13">
        <f>IF(A370="","",E370-N(F370)-N(G370)-N(H370))</f>
      </c>
      <c r="J370" s="14">
        <f>IF(OR(A370="",N(E370)=0),"",N(F370)/E370)</f>
      </c>
      <c r="K370" s="15">
        <f>IF(A370="","",MONTH(A370))</f>
      </c>
      <c r="L370" s="15">
        <f>IF(A370="","",YEAR(A370))</f>
      </c>
    </row>
    <row r="371" spans="1:12" x14ac:dyDescent="0.25">
      <c r="A371" s="11"/>
      <c r="B371" s="10"/>
      <c r="C371" s="12"/>
      <c r="D371" s="12"/>
      <c r="E371" s="13">
        <f>IF(A371="","",N(C371)+N(D371))</f>
      </c>
      <c r="F371" s="12"/>
      <c r="G371" s="12"/>
      <c r="H371" s="12"/>
      <c r="I371" s="13">
        <f>IF(A371="","",E371-N(F371)-N(G371)-N(H371))</f>
      </c>
      <c r="J371" s="14">
        <f>IF(OR(A371="",N(E371)=0),"",N(F371)/E371)</f>
      </c>
      <c r="K371" s="15">
        <f>IF(A371="","",MONTH(A371))</f>
      </c>
      <c r="L371" s="15">
        <f>IF(A371="","",YEAR(A371))</f>
      </c>
    </row>
    <row r="372" spans="1:12" x14ac:dyDescent="0.25">
      <c r="A372" s="11"/>
      <c r="B372" s="10"/>
      <c r="C372" s="12"/>
      <c r="D372" s="12"/>
      <c r="E372" s="13">
        <f>IF(A372="","",N(C372)+N(D372))</f>
      </c>
      <c r="F372" s="12"/>
      <c r="G372" s="12"/>
      <c r="H372" s="12"/>
      <c r="I372" s="13">
        <f>IF(A372="","",E372-N(F372)-N(G372)-N(H372))</f>
      </c>
      <c r="J372" s="14">
        <f>IF(OR(A372="",N(E372)=0),"",N(F372)/E372)</f>
      </c>
      <c r="K372" s="15">
        <f>IF(A372="","",MONTH(A372))</f>
      </c>
      <c r="L372" s="15">
        <f>IF(A372="","",YEAR(A372))</f>
      </c>
    </row>
    <row r="373" spans="1:12" x14ac:dyDescent="0.25">
      <c r="A373" s="11"/>
      <c r="B373" s="10"/>
      <c r="C373" s="12"/>
      <c r="D373" s="12"/>
      <c r="E373" s="13">
        <f>IF(A373="","",N(C373)+N(D373))</f>
      </c>
      <c r="F373" s="12"/>
      <c r="G373" s="12"/>
      <c r="H373" s="12"/>
      <c r="I373" s="13">
        <f>IF(A373="","",E373-N(F373)-N(G373)-N(H373))</f>
      </c>
      <c r="J373" s="14">
        <f>IF(OR(A373="",N(E373)=0),"",N(F373)/E373)</f>
      </c>
      <c r="K373" s="15">
        <f>IF(A373="","",MONTH(A373))</f>
      </c>
      <c r="L373" s="15">
        <f>IF(A373="","",YEAR(A373))</f>
      </c>
    </row>
    <row r="374" spans="1:12" x14ac:dyDescent="0.25">
      <c r="A374" s="11"/>
      <c r="B374" s="10"/>
      <c r="C374" s="12"/>
      <c r="D374" s="12"/>
      <c r="E374" s="13">
        <f>IF(A374="","",N(C374)+N(D374))</f>
      </c>
      <c r="F374" s="12"/>
      <c r="G374" s="12"/>
      <c r="H374" s="12"/>
      <c r="I374" s="13">
        <f>IF(A374="","",E374-N(F374)-N(G374)-N(H374))</f>
      </c>
      <c r="J374" s="14">
        <f>IF(OR(A374="",N(E374)=0),"",N(F374)/E374)</f>
      </c>
      <c r="K374" s="15">
        <f>IF(A374="","",MONTH(A374))</f>
      </c>
      <c r="L374" s="15">
        <f>IF(A374="","",YEAR(A374))</f>
      </c>
    </row>
    <row r="375" spans="1:12" x14ac:dyDescent="0.25">
      <c r="A375" s="11"/>
      <c r="B375" s="10"/>
      <c r="C375" s="12"/>
      <c r="D375" s="12"/>
      <c r="E375" s="13">
        <f>IF(A375="","",N(C375)+N(D375))</f>
      </c>
      <c r="F375" s="12"/>
      <c r="G375" s="12"/>
      <c r="H375" s="12"/>
      <c r="I375" s="13">
        <f>IF(A375="","",E375-N(F375)-N(G375)-N(H375))</f>
      </c>
      <c r="J375" s="14">
        <f>IF(OR(A375="",N(E375)=0),"",N(F375)/E375)</f>
      </c>
      <c r="K375" s="15">
        <f>IF(A375="","",MONTH(A375))</f>
      </c>
      <c r="L375" s="15">
        <f>IF(A375="","",YEAR(A375))</f>
      </c>
    </row>
    <row r="376" spans="1:12" x14ac:dyDescent="0.25">
      <c r="A376" s="11"/>
      <c r="B376" s="10"/>
      <c r="C376" s="12"/>
      <c r="D376" s="12"/>
      <c r="E376" s="13">
        <f>IF(A376="","",N(C376)+N(D376))</f>
      </c>
      <c r="F376" s="12"/>
      <c r="G376" s="12"/>
      <c r="H376" s="12"/>
      <c r="I376" s="13">
        <f>IF(A376="","",E376-N(F376)-N(G376)-N(H376))</f>
      </c>
      <c r="J376" s="14">
        <f>IF(OR(A376="",N(E376)=0),"",N(F376)/E376)</f>
      </c>
      <c r="K376" s="15">
        <f>IF(A376="","",MONTH(A376))</f>
      </c>
      <c r="L376" s="15">
        <f>IF(A376="","",YEAR(A376))</f>
      </c>
    </row>
    <row r="377" spans="1:12" x14ac:dyDescent="0.25">
      <c r="A377" s="11"/>
      <c r="B377" s="10"/>
      <c r="C377" s="12"/>
      <c r="D377" s="12"/>
      <c r="E377" s="13">
        <f>IF(A377="","",N(C377)+N(D377))</f>
      </c>
      <c r="F377" s="12"/>
      <c r="G377" s="12"/>
      <c r="H377" s="12"/>
      <c r="I377" s="13">
        <f>IF(A377="","",E377-N(F377)-N(G377)-N(H377))</f>
      </c>
      <c r="J377" s="14">
        <f>IF(OR(A377="",N(E377)=0),"",N(F377)/E377)</f>
      </c>
      <c r="K377" s="15">
        <f>IF(A377="","",MONTH(A377))</f>
      </c>
      <c r="L377" s="15">
        <f>IF(A377="","",YEAR(A377))</f>
      </c>
    </row>
    <row r="378" spans="1:12" x14ac:dyDescent="0.25">
      <c r="A378" s="11"/>
      <c r="B378" s="10"/>
      <c r="C378" s="12"/>
      <c r="D378" s="12"/>
      <c r="E378" s="13">
        <f>IF(A378="","",N(C378)+N(D378))</f>
      </c>
      <c r="F378" s="12"/>
      <c r="G378" s="12"/>
      <c r="H378" s="12"/>
      <c r="I378" s="13">
        <f>IF(A378="","",E378-N(F378)-N(G378)-N(H378))</f>
      </c>
      <c r="J378" s="14">
        <f>IF(OR(A378="",N(E378)=0),"",N(F378)/E378)</f>
      </c>
      <c r="K378" s="15">
        <f>IF(A378="","",MONTH(A378))</f>
      </c>
      <c r="L378" s="15">
        <f>IF(A378="","",YEAR(A378))</f>
      </c>
    </row>
    <row r="379" spans="1:12" x14ac:dyDescent="0.25">
      <c r="A379" s="11"/>
      <c r="B379" s="10"/>
      <c r="C379" s="12"/>
      <c r="D379" s="12"/>
      <c r="E379" s="13">
        <f>IF(A379="","",N(C379)+N(D379))</f>
      </c>
      <c r="F379" s="12"/>
      <c r="G379" s="12"/>
      <c r="H379" s="12"/>
      <c r="I379" s="13">
        <f>IF(A379="","",E379-N(F379)-N(G379)-N(H379))</f>
      </c>
      <c r="J379" s="14">
        <f>IF(OR(A379="",N(E379)=0),"",N(F379)/E379)</f>
      </c>
      <c r="K379" s="15">
        <f>IF(A379="","",MONTH(A379))</f>
      </c>
      <c r="L379" s="15">
        <f>IF(A379="","",YEAR(A379))</f>
      </c>
    </row>
    <row r="380" spans="1:12" x14ac:dyDescent="0.25">
      <c r="A380" s="11"/>
      <c r="B380" s="10"/>
      <c r="C380" s="12"/>
      <c r="D380" s="12"/>
      <c r="E380" s="13">
        <f>IF(A380="","",N(C380)+N(D380))</f>
      </c>
      <c r="F380" s="12"/>
      <c r="G380" s="12"/>
      <c r="H380" s="12"/>
      <c r="I380" s="13">
        <f>IF(A380="","",E380-N(F380)-N(G380)-N(H380))</f>
      </c>
      <c r="J380" s="14">
        <f>IF(OR(A380="",N(E380)=0),"",N(F380)/E380)</f>
      </c>
      <c r="K380" s="15">
        <f>IF(A380="","",MONTH(A380))</f>
      </c>
      <c r="L380" s="15">
        <f>IF(A380="","",YEAR(A380))</f>
      </c>
    </row>
    <row r="381" spans="1:12" x14ac:dyDescent="0.25">
      <c r="A381" s="11"/>
      <c r="B381" s="10"/>
      <c r="C381" s="12"/>
      <c r="D381" s="12"/>
      <c r="E381" s="13">
        <f>IF(A381="","",N(C381)+N(D381))</f>
      </c>
      <c r="F381" s="12"/>
      <c r="G381" s="12"/>
      <c r="H381" s="12"/>
      <c r="I381" s="13">
        <f>IF(A381="","",E381-N(F381)-N(G381)-N(H381))</f>
      </c>
      <c r="J381" s="14">
        <f>IF(OR(A381="",N(E381)=0),"",N(F381)/E381)</f>
      </c>
      <c r="K381" s="15">
        <f>IF(A381="","",MONTH(A381))</f>
      </c>
      <c r="L381" s="15">
        <f>IF(A381="","",YEAR(A381))</f>
      </c>
    </row>
    <row r="382" spans="1:12" x14ac:dyDescent="0.25">
      <c r="A382" s="11"/>
      <c r="B382" s="10"/>
      <c r="C382" s="12"/>
      <c r="D382" s="12"/>
      <c r="E382" s="13">
        <f>IF(A382="","",N(C382)+N(D382))</f>
      </c>
      <c r="F382" s="12"/>
      <c r="G382" s="12"/>
      <c r="H382" s="12"/>
      <c r="I382" s="13">
        <f>IF(A382="","",E382-N(F382)-N(G382)-N(H382))</f>
      </c>
      <c r="J382" s="14">
        <f>IF(OR(A382="",N(E382)=0),"",N(F382)/E382)</f>
      </c>
      <c r="K382" s="15">
        <f>IF(A382="","",MONTH(A382))</f>
      </c>
      <c r="L382" s="15">
        <f>IF(A382="","",YEAR(A382))</f>
      </c>
    </row>
    <row r="383" spans="1:12" x14ac:dyDescent="0.25">
      <c r="A383" s="11"/>
      <c r="B383" s="10"/>
      <c r="C383" s="12"/>
      <c r="D383" s="12"/>
      <c r="E383" s="13">
        <f>IF(A383="","",N(C383)+N(D383))</f>
      </c>
      <c r="F383" s="12"/>
      <c r="G383" s="12"/>
      <c r="H383" s="12"/>
      <c r="I383" s="13">
        <f>IF(A383="","",E383-N(F383)-N(G383)-N(H383))</f>
      </c>
      <c r="J383" s="14">
        <f>IF(OR(A383="",N(E383)=0),"",N(F383)/E383)</f>
      </c>
      <c r="K383" s="15">
        <f>IF(A383="","",MONTH(A383))</f>
      </c>
      <c r="L383" s="15">
        <f>IF(A383="","",YEAR(A383))</f>
      </c>
    </row>
    <row r="384" spans="1:12" x14ac:dyDescent="0.25">
      <c r="A384" s="11"/>
      <c r="B384" s="10"/>
      <c r="C384" s="12"/>
      <c r="D384" s="12"/>
      <c r="E384" s="13">
        <f>IF(A384="","",N(C384)+N(D384))</f>
      </c>
      <c r="F384" s="12"/>
      <c r="G384" s="12"/>
      <c r="H384" s="12"/>
      <c r="I384" s="13">
        <f>IF(A384="","",E384-N(F384)-N(G384)-N(H384))</f>
      </c>
      <c r="J384" s="14">
        <f>IF(OR(A384="",N(E384)=0),"",N(F384)/E384)</f>
      </c>
      <c r="K384" s="15">
        <f>IF(A384="","",MONTH(A384))</f>
      </c>
      <c r="L384" s="15">
        <f>IF(A384="","",YEAR(A384))</f>
      </c>
    </row>
    <row r="385" spans="1:12" x14ac:dyDescent="0.25">
      <c r="A385" s="11"/>
      <c r="B385" s="10"/>
      <c r="C385" s="12"/>
      <c r="D385" s="12"/>
      <c r="E385" s="13">
        <f>IF(A385="","",N(C385)+N(D385))</f>
      </c>
      <c r="F385" s="12"/>
      <c r="G385" s="12"/>
      <c r="H385" s="12"/>
      <c r="I385" s="13">
        <f>IF(A385="","",E385-N(F385)-N(G385)-N(H385))</f>
      </c>
      <c r="J385" s="14">
        <f>IF(OR(A385="",N(E385)=0),"",N(F385)/E385)</f>
      </c>
      <c r="K385" s="15">
        <f>IF(A385="","",MONTH(A385))</f>
      </c>
      <c r="L385" s="15">
        <f>IF(A385="","",YEAR(A385))</f>
      </c>
    </row>
    <row r="386" spans="1:12" x14ac:dyDescent="0.25">
      <c r="A386" s="11"/>
      <c r="B386" s="10"/>
      <c r="C386" s="12"/>
      <c r="D386" s="12"/>
      <c r="E386" s="13">
        <f>IF(A386="","",N(C386)+N(D386))</f>
      </c>
      <c r="F386" s="12"/>
      <c r="G386" s="12"/>
      <c r="H386" s="12"/>
      <c r="I386" s="13">
        <f>IF(A386="","",E386-N(F386)-N(G386)-N(H386))</f>
      </c>
      <c r="J386" s="14">
        <f>IF(OR(A386="",N(E386)=0),"",N(F386)/E386)</f>
      </c>
      <c r="K386" s="15">
        <f>IF(A386="","",MONTH(A386))</f>
      </c>
      <c r="L386" s="15">
        <f>IF(A386="","",YEAR(A386))</f>
      </c>
    </row>
    <row r="387" spans="1:12" x14ac:dyDescent="0.25">
      <c r="A387" s="11"/>
      <c r="B387" s="10"/>
      <c r="C387" s="12"/>
      <c r="D387" s="12"/>
      <c r="E387" s="13">
        <f>IF(A387="","",N(C387)+N(D387))</f>
      </c>
      <c r="F387" s="12"/>
      <c r="G387" s="12"/>
      <c r="H387" s="12"/>
      <c r="I387" s="13">
        <f>IF(A387="","",E387-N(F387)-N(G387)-N(H387))</f>
      </c>
      <c r="J387" s="14">
        <f>IF(OR(A387="",N(E387)=0),"",N(F387)/E387)</f>
      </c>
      <c r="K387" s="15">
        <f>IF(A387="","",MONTH(A387))</f>
      </c>
      <c r="L387" s="15">
        <f>IF(A387="","",YEAR(A387))</f>
      </c>
    </row>
    <row r="388" spans="1:12" x14ac:dyDescent="0.25">
      <c r="A388" s="11"/>
      <c r="B388" s="10"/>
      <c r="C388" s="12"/>
      <c r="D388" s="12"/>
      <c r="E388" s="13">
        <f>IF(A388="","",N(C388)+N(D388))</f>
      </c>
      <c r="F388" s="12"/>
      <c r="G388" s="12"/>
      <c r="H388" s="12"/>
      <c r="I388" s="13">
        <f>IF(A388="","",E388-N(F388)-N(G388)-N(H388))</f>
      </c>
      <c r="J388" s="14">
        <f>IF(OR(A388="",N(E388)=0),"",N(F388)/E388)</f>
      </c>
      <c r="K388" s="15">
        <f>IF(A388="","",MONTH(A388))</f>
      </c>
      <c r="L388" s="15">
        <f>IF(A388="","",YEAR(A388))</f>
      </c>
    </row>
    <row r="389" spans="1:12" x14ac:dyDescent="0.25">
      <c r="A389" s="11"/>
      <c r="B389" s="10"/>
      <c r="C389" s="12"/>
      <c r="D389" s="12"/>
      <c r="E389" s="13">
        <f>IF(A389="","",N(C389)+N(D389))</f>
      </c>
      <c r="F389" s="12"/>
      <c r="G389" s="12"/>
      <c r="H389" s="12"/>
      <c r="I389" s="13">
        <f>IF(A389="","",E389-N(F389)-N(G389)-N(H389))</f>
      </c>
      <c r="J389" s="14">
        <f>IF(OR(A389="",N(E389)=0),"",N(F389)/E389)</f>
      </c>
      <c r="K389" s="15">
        <f>IF(A389="","",MONTH(A389))</f>
      </c>
      <c r="L389" s="15">
        <f>IF(A389="","",YEAR(A389))</f>
      </c>
    </row>
    <row r="390" spans="1:12" x14ac:dyDescent="0.25">
      <c r="A390" s="11"/>
      <c r="B390" s="10"/>
      <c r="C390" s="12"/>
      <c r="D390" s="12"/>
      <c r="E390" s="13">
        <f>IF(A390="","",N(C390)+N(D390))</f>
      </c>
      <c r="F390" s="12"/>
      <c r="G390" s="12"/>
      <c r="H390" s="12"/>
      <c r="I390" s="13">
        <f>IF(A390="","",E390-N(F390)-N(G390)-N(H390))</f>
      </c>
      <c r="J390" s="14">
        <f>IF(OR(A390="",N(E390)=0),"",N(F390)/E390)</f>
      </c>
      <c r="K390" s="15">
        <f>IF(A390="","",MONTH(A390))</f>
      </c>
      <c r="L390" s="15">
        <f>IF(A390="","",YEAR(A390))</f>
      </c>
    </row>
    <row r="391" spans="1:12" x14ac:dyDescent="0.25">
      <c r="A391" s="11"/>
      <c r="B391" s="10"/>
      <c r="C391" s="12"/>
      <c r="D391" s="12"/>
      <c r="E391" s="13">
        <f>IF(A391="","",N(C391)+N(D391))</f>
      </c>
      <c r="F391" s="12"/>
      <c r="G391" s="12"/>
      <c r="H391" s="12"/>
      <c r="I391" s="13">
        <f>IF(A391="","",E391-N(F391)-N(G391)-N(H391))</f>
      </c>
      <c r="J391" s="14">
        <f>IF(OR(A391="",N(E391)=0),"",N(F391)/E391)</f>
      </c>
      <c r="K391" s="15">
        <f>IF(A391="","",MONTH(A391))</f>
      </c>
      <c r="L391" s="15">
        <f>IF(A391="","",YEAR(A391))</f>
      </c>
    </row>
    <row r="392" spans="1:12" x14ac:dyDescent="0.25">
      <c r="A392" s="11"/>
      <c r="B392" s="10"/>
      <c r="C392" s="12"/>
      <c r="D392" s="12"/>
      <c r="E392" s="13">
        <f>IF(A392="","",N(C392)+N(D392))</f>
      </c>
      <c r="F392" s="12"/>
      <c r="G392" s="12"/>
      <c r="H392" s="12"/>
      <c r="I392" s="13">
        <f>IF(A392="","",E392-N(F392)-N(G392)-N(H392))</f>
      </c>
      <c r="J392" s="14">
        <f>IF(OR(A392="",N(E392)=0),"",N(F392)/E392)</f>
      </c>
      <c r="K392" s="15">
        <f>IF(A392="","",MONTH(A392))</f>
      </c>
      <c r="L392" s="15">
        <f>IF(A392="","",YEAR(A392))</f>
      </c>
    </row>
    <row r="393" spans="1:12" x14ac:dyDescent="0.25">
      <c r="A393" s="11"/>
      <c r="B393" s="10"/>
      <c r="C393" s="12"/>
      <c r="D393" s="12"/>
      <c r="E393" s="13">
        <f>IF(A393="","",N(C393)+N(D393))</f>
      </c>
      <c r="F393" s="12"/>
      <c r="G393" s="12"/>
      <c r="H393" s="12"/>
      <c r="I393" s="13">
        <f>IF(A393="","",E393-N(F393)-N(G393)-N(H393))</f>
      </c>
      <c r="J393" s="14">
        <f>IF(OR(A393="",N(E393)=0),"",N(F393)/E393)</f>
      </c>
      <c r="K393" s="15">
        <f>IF(A393="","",MONTH(A393))</f>
      </c>
      <c r="L393" s="15">
        <f>IF(A393="","",YEAR(A393))</f>
      </c>
    </row>
    <row r="394" spans="1:12" x14ac:dyDescent="0.25">
      <c r="A394" s="11"/>
      <c r="B394" s="10"/>
      <c r="C394" s="12"/>
      <c r="D394" s="12"/>
      <c r="E394" s="13">
        <f>IF(A394="","",N(C394)+N(D394))</f>
      </c>
      <c r="F394" s="12"/>
      <c r="G394" s="12"/>
      <c r="H394" s="12"/>
      <c r="I394" s="13">
        <f>IF(A394="","",E394-N(F394)-N(G394)-N(H394))</f>
      </c>
      <c r="J394" s="14">
        <f>IF(OR(A394="",N(E394)=0),"",N(F394)/E394)</f>
      </c>
      <c r="K394" s="15">
        <f>IF(A394="","",MONTH(A394))</f>
      </c>
      <c r="L394" s="15">
        <f>IF(A394="","",YEAR(A394))</f>
      </c>
    </row>
    <row r="395" spans="1:12" x14ac:dyDescent="0.25">
      <c r="A395" s="11"/>
      <c r="B395" s="10"/>
      <c r="C395" s="12"/>
      <c r="D395" s="12"/>
      <c r="E395" s="13">
        <f>IF(A395="","",N(C395)+N(D395))</f>
      </c>
      <c r="F395" s="12"/>
      <c r="G395" s="12"/>
      <c r="H395" s="12"/>
      <c r="I395" s="13">
        <f>IF(A395="","",E395-N(F395)-N(G395)-N(H395))</f>
      </c>
      <c r="J395" s="14">
        <f>IF(OR(A395="",N(E395)=0),"",N(F395)/E395)</f>
      </c>
      <c r="K395" s="15">
        <f>IF(A395="","",MONTH(A395))</f>
      </c>
      <c r="L395" s="15">
        <f>IF(A395="","",YEAR(A395))</f>
      </c>
    </row>
    <row r="396" spans="1:12" x14ac:dyDescent="0.25">
      <c r="A396" s="11"/>
      <c r="B396" s="10"/>
      <c r="C396" s="12"/>
      <c r="D396" s="12"/>
      <c r="E396" s="13">
        <f>IF(A396="","",N(C396)+N(D396))</f>
      </c>
      <c r="F396" s="12"/>
      <c r="G396" s="12"/>
      <c r="H396" s="12"/>
      <c r="I396" s="13">
        <f>IF(A396="","",E396-N(F396)-N(G396)-N(H396))</f>
      </c>
      <c r="J396" s="14">
        <f>IF(OR(A396="",N(E396)=0),"",N(F396)/E396)</f>
      </c>
      <c r="K396" s="15">
        <f>IF(A396="","",MONTH(A396))</f>
      </c>
      <c r="L396" s="15">
        <f>IF(A396="","",YEAR(A396))</f>
      </c>
    </row>
    <row r="397" spans="1:12" x14ac:dyDescent="0.25">
      <c r="A397" s="11"/>
      <c r="B397" s="10"/>
      <c r="C397" s="12"/>
      <c r="D397" s="12"/>
      <c r="E397" s="13">
        <f>IF(A397="","",N(C397)+N(D397))</f>
      </c>
      <c r="F397" s="12"/>
      <c r="G397" s="12"/>
      <c r="H397" s="12"/>
      <c r="I397" s="13">
        <f>IF(A397="","",E397-N(F397)-N(G397)-N(H397))</f>
      </c>
      <c r="J397" s="14">
        <f>IF(OR(A397="",N(E397)=0),"",N(F397)/E397)</f>
      </c>
      <c r="K397" s="15">
        <f>IF(A397="","",MONTH(A397))</f>
      </c>
      <c r="L397" s="15">
        <f>IF(A397="","",YEAR(A397))</f>
      </c>
    </row>
    <row r="398" spans="1:12" x14ac:dyDescent="0.25">
      <c r="A398" s="11"/>
      <c r="B398" s="10"/>
      <c r="C398" s="12"/>
      <c r="D398" s="12"/>
      <c r="E398" s="13">
        <f>IF(A398="","",N(C398)+N(D398))</f>
      </c>
      <c r="F398" s="12"/>
      <c r="G398" s="12"/>
      <c r="H398" s="12"/>
      <c r="I398" s="13">
        <f>IF(A398="","",E398-N(F398)-N(G398)-N(H398))</f>
      </c>
      <c r="J398" s="14">
        <f>IF(OR(A398="",N(E398)=0),"",N(F398)/E398)</f>
      </c>
      <c r="K398" s="15">
        <f>IF(A398="","",MONTH(A398))</f>
      </c>
      <c r="L398" s="15">
        <f>IF(A398="","",YEAR(A398))</f>
      </c>
    </row>
    <row r="399" spans="1:12" x14ac:dyDescent="0.25">
      <c r="A399" s="11"/>
      <c r="B399" s="10"/>
      <c r="C399" s="12"/>
      <c r="D399" s="12"/>
      <c r="E399" s="13">
        <f>IF(A399="","",N(C399)+N(D399))</f>
      </c>
      <c r="F399" s="12"/>
      <c r="G399" s="12"/>
      <c r="H399" s="12"/>
      <c r="I399" s="13">
        <f>IF(A399="","",E399-N(F399)-N(G399)-N(H399))</f>
      </c>
      <c r="J399" s="14">
        <f>IF(OR(A399="",N(E399)=0),"",N(F399)/E399)</f>
      </c>
      <c r="K399" s="15">
        <f>IF(A399="","",MONTH(A399))</f>
      </c>
      <c r="L399" s="15">
        <f>IF(A399="","",YEAR(A399))</f>
      </c>
    </row>
    <row r="400" spans="1:12" x14ac:dyDescent="0.25">
      <c r="A400" s="11"/>
      <c r="B400" s="10"/>
      <c r="C400" s="12"/>
      <c r="D400" s="12"/>
      <c r="E400" s="13">
        <f>IF(A400="","",N(C400)+N(D400))</f>
      </c>
      <c r="F400" s="12"/>
      <c r="G400" s="12"/>
      <c r="H400" s="12"/>
      <c r="I400" s="13">
        <f>IF(A400="","",E400-N(F400)-N(G400)-N(H400))</f>
      </c>
      <c r="J400" s="14">
        <f>IF(OR(A400="",N(E400)=0),"",N(F400)/E400)</f>
      </c>
      <c r="K400" s="15">
        <f>IF(A400="","",MONTH(A400))</f>
      </c>
      <c r="L400" s="15">
        <f>IF(A400="","",YEAR(A400))</f>
      </c>
    </row>
    <row r="401" spans="1:12" x14ac:dyDescent="0.25">
      <c r="A401" s="11"/>
      <c r="B401" s="10"/>
      <c r="C401" s="12"/>
      <c r="D401" s="12"/>
      <c r="E401" s="13">
        <f>IF(A401="","",N(C401)+N(D401))</f>
      </c>
      <c r="F401" s="12"/>
      <c r="G401" s="12"/>
      <c r="H401" s="12"/>
      <c r="I401" s="13">
        <f>IF(A401="","",E401-N(F401)-N(G401)-N(H401))</f>
      </c>
      <c r="J401" s="14">
        <f>IF(OR(A401="",N(E401)=0),"",N(F401)/E401)</f>
      </c>
      <c r="K401" s="15">
        <f>IF(A401="","",MONTH(A401))</f>
      </c>
      <c r="L401" s="15">
        <f>IF(A401="","",YEAR(A401))</f>
      </c>
    </row>
  </sheetData>
  <conditionalFormatting sqref="J2:J401">
    <cfRule type="cellIs" dxfId="0" priority="1" operator="greaterThan">
      <formula>0.35</formula>
    </cfRule>
  </conditionalFormatting>
  <dataValidations count="8">
    <dataValidation type="date" operator="greaterThan" allowBlank="1" showErrorMessage="1" error="Enter a date, e.g. 2026-03-14." sqref="A10:A401">
      <formula1>36526</formula1>
    </dataValidation>
    <dataValidation type="date" operator="greaterThan" allowBlank="1" showErrorMessage="1" error="Enter a date, e.g. 2026-03-14." sqref="A2:A401">
      <formula1>36526</formula1>
    </dataValidation>
    <dataValidation type="list" allowBlank="1" showErrorMessage="1" errorTitle="Pick from the list" error="Choose a value from the drop-down (edit the lists on the Settings tab)." sqref="B10:B401">
      <formula1>Settings!$A$2:$A$11</formula1>
    </dataValidation>
    <dataValidation type="list" allowBlank="1" showErrorMessage="1" errorTitle="Pick from the list" error="Choose a value from the drop-down (edit the lists on the Settings tab)." sqref="B2:B401">
      <formula1>Settings!$A$2:$A$11</formula1>
    </dataValidation>
    <dataValidation type="decimal" operator="greaterThanOrEqual" allowBlank="1" showErrorMessage="1" error="Enter a number (0 or more)." sqref="C10:D401">
      <formula1>0</formula1>
    </dataValidation>
    <dataValidation type="decimal" operator="greaterThanOrEqual" allowBlank="1" showErrorMessage="1" error="Enter a number (0 or more)." sqref="C2:D401">
      <formula1>0</formula1>
    </dataValidation>
    <dataValidation type="decimal" operator="greaterThanOrEqual" allowBlank="1" showErrorMessage="1" error="Enter a number (0 or more)." sqref="F10:H401">
      <formula1>0</formula1>
    </dataValidation>
    <dataValidation type="decimal" operator="greaterThanOrEqual" allowBlank="1" showErrorMessage="1" error="Enter a number (0 or more)." sqref="F2:H4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K16"/>
  <sheetFormatPr defaultRowHeight="15" outlineLevelRow="0" outlineLevelCol="0" x14ac:dyDescent="55"/>
  <cols>
    <col min="1" max="1" width="10" customWidth="1"/>
    <col min="2" max="2" width="8" customWidth="1"/>
    <col min="3" max="5" width="12" customWidth="1"/>
    <col min="6" max="6" width="3" customWidth="1"/>
    <col min="7" max="7" width="22" customWidth="1"/>
    <col min="8" max="8" width="8" customWidth="1"/>
    <col min="9" max="11" width="12" customWidth="1"/>
  </cols>
  <sheetData>
    <row r="1" spans="1:1" x14ac:dyDescent="0.25">
      <c r="A1" s="1">
        <f>"Food truck dashboard "&amp;Settings!C2</f>
      </c>
    </row>
    <row r="3" spans="1:11" x14ac:dyDescent="0.25">
      <c r="A3" s="4" t="s">
        <v>14</v>
      </c>
      <c r="B3" s="4" t="s">
        <v>15</v>
      </c>
      <c r="C3" s="4" t="s">
        <v>16</v>
      </c>
      <c r="D3" s="4" t="s">
        <v>17</v>
      </c>
      <c r="E3" s="4" t="s">
        <v>18</v>
      </c>
      <c r="G3" s="4" t="s">
        <v>19</v>
      </c>
      <c r="H3" s="4" t="s">
        <v>15</v>
      </c>
      <c r="I3" s="4" t="s">
        <v>16</v>
      </c>
      <c r="J3" s="4" t="s">
        <v>18</v>
      </c>
      <c r="K3" s="4" t="s">
        <v>20</v>
      </c>
    </row>
    <row r="4" spans="1:11" x14ac:dyDescent="0.25">
      <c r="A4" t="s">
        <v>21</v>
      </c>
      <c r="B4">
        <f>COUNTIFS('Daily sales'!$K$2:$K$401,1,'Daily sales'!$L$2:$L$401,Settings!$C$2)</f>
      </c>
      <c r="C4" s="5">
        <f>SUMIFS('Daily sales'!$E$2:$E$401,'Daily sales'!$K$2:$K$401,1,'Daily sales'!$L$2:$L$401,Settings!$C$2)</f>
      </c>
      <c r="D4" s="5">
        <f>SUMIFS('Daily sales'!$F$2:$F$401,'Daily sales'!$K$2:$K$401,1,'Daily sales'!$L$2:$L$401,Settings!$C$2)</f>
      </c>
      <c r="E4" s="5">
        <f>SUMIFS('Daily sales'!$I$2:$I$401,'Daily sales'!$K$2:$K$401,1,'Daily sales'!$L$2:$L$401,Settings!$C$2)</f>
      </c>
      <c r="G4">
        <f>IF(Settings!A2="","",Settings!A2)</f>
      </c>
      <c r="H4">
        <f>IF(G4="","",COUNTIFS('Daily sales'!$B$2:$B$401,G4,'Daily sales'!$L$2:$L$401,Settings!$C$2))</f>
      </c>
      <c r="I4" s="5">
        <f>IF(G4="","",SUMIFS('Daily sales'!$E$2:$E$401,'Daily sales'!$B$2:$B$401,G4,'Daily sales'!$L$2:$L$401,Settings!$C$2))</f>
      </c>
      <c r="J4" s="5">
        <f>IF(G4="","",SUMIFS('Daily sales'!$I$2:$I$401,'Daily sales'!$B$2:$B$401,G4,'Daily sales'!$L$2:$L$401,Settings!$C$2))</f>
      </c>
      <c r="K4" s="5">
        <f>IF(OR(G4="",N(H4)=0),"",J4/H4)</f>
      </c>
    </row>
    <row r="5" spans="1:11" x14ac:dyDescent="0.25">
      <c r="A5" t="s">
        <v>22</v>
      </c>
      <c r="B5">
        <f>COUNTIFS('Daily sales'!$K$2:$K$401,2,'Daily sales'!$L$2:$L$401,Settings!$C$2)</f>
      </c>
      <c r="C5" s="5">
        <f>SUMIFS('Daily sales'!$E$2:$E$401,'Daily sales'!$K$2:$K$401,2,'Daily sales'!$L$2:$L$401,Settings!$C$2)</f>
      </c>
      <c r="D5" s="5">
        <f>SUMIFS('Daily sales'!$F$2:$F$401,'Daily sales'!$K$2:$K$401,2,'Daily sales'!$L$2:$L$401,Settings!$C$2)</f>
      </c>
      <c r="E5" s="5">
        <f>SUMIFS('Daily sales'!$I$2:$I$401,'Daily sales'!$K$2:$K$401,2,'Daily sales'!$L$2:$L$401,Settings!$C$2)</f>
      </c>
      <c r="G5">
        <f>IF(Settings!A3="","",Settings!A3)</f>
      </c>
      <c r="H5">
        <f>IF(G5="","",COUNTIFS('Daily sales'!$B$2:$B$401,G5,'Daily sales'!$L$2:$L$401,Settings!$C$2))</f>
      </c>
      <c r="I5" s="5">
        <f>IF(G5="","",SUMIFS('Daily sales'!$E$2:$E$401,'Daily sales'!$B$2:$B$401,G5,'Daily sales'!$L$2:$L$401,Settings!$C$2))</f>
      </c>
      <c r="J5" s="5">
        <f>IF(G5="","",SUMIFS('Daily sales'!$I$2:$I$401,'Daily sales'!$B$2:$B$401,G5,'Daily sales'!$L$2:$L$401,Settings!$C$2))</f>
      </c>
      <c r="K5" s="5">
        <f>IF(OR(G5="",N(H5)=0),"",J5/H5)</f>
      </c>
    </row>
    <row r="6" spans="1:11" x14ac:dyDescent="0.25">
      <c r="A6" t="s">
        <v>23</v>
      </c>
      <c r="B6">
        <f>COUNTIFS('Daily sales'!$K$2:$K$401,3,'Daily sales'!$L$2:$L$401,Settings!$C$2)</f>
      </c>
      <c r="C6" s="5">
        <f>SUMIFS('Daily sales'!$E$2:$E$401,'Daily sales'!$K$2:$K$401,3,'Daily sales'!$L$2:$L$401,Settings!$C$2)</f>
      </c>
      <c r="D6" s="5">
        <f>SUMIFS('Daily sales'!$F$2:$F$401,'Daily sales'!$K$2:$K$401,3,'Daily sales'!$L$2:$L$401,Settings!$C$2)</f>
      </c>
      <c r="E6" s="5">
        <f>SUMIFS('Daily sales'!$I$2:$I$401,'Daily sales'!$K$2:$K$401,3,'Daily sales'!$L$2:$L$401,Settings!$C$2)</f>
      </c>
      <c r="G6">
        <f>IF(Settings!A4="","",Settings!A4)</f>
      </c>
      <c r="H6">
        <f>IF(G6="","",COUNTIFS('Daily sales'!$B$2:$B$401,G6,'Daily sales'!$L$2:$L$401,Settings!$C$2))</f>
      </c>
      <c r="I6" s="5">
        <f>IF(G6="","",SUMIFS('Daily sales'!$E$2:$E$401,'Daily sales'!$B$2:$B$401,G6,'Daily sales'!$L$2:$L$401,Settings!$C$2))</f>
      </c>
      <c r="J6" s="5">
        <f>IF(G6="","",SUMIFS('Daily sales'!$I$2:$I$401,'Daily sales'!$B$2:$B$401,G6,'Daily sales'!$L$2:$L$401,Settings!$C$2))</f>
      </c>
      <c r="K6" s="5">
        <f>IF(OR(G6="",N(H6)=0),"",J6/H6)</f>
      </c>
    </row>
    <row r="7" spans="1:11" x14ac:dyDescent="0.25">
      <c r="A7" t="s">
        <v>24</v>
      </c>
      <c r="B7">
        <f>COUNTIFS('Daily sales'!$K$2:$K$401,4,'Daily sales'!$L$2:$L$401,Settings!$C$2)</f>
      </c>
      <c r="C7" s="5">
        <f>SUMIFS('Daily sales'!$E$2:$E$401,'Daily sales'!$K$2:$K$401,4,'Daily sales'!$L$2:$L$401,Settings!$C$2)</f>
      </c>
      <c r="D7" s="5">
        <f>SUMIFS('Daily sales'!$F$2:$F$401,'Daily sales'!$K$2:$K$401,4,'Daily sales'!$L$2:$L$401,Settings!$C$2)</f>
      </c>
      <c r="E7" s="5">
        <f>SUMIFS('Daily sales'!$I$2:$I$401,'Daily sales'!$K$2:$K$401,4,'Daily sales'!$L$2:$L$401,Settings!$C$2)</f>
      </c>
      <c r="G7">
        <f>IF(Settings!A5="","",Settings!A5)</f>
      </c>
      <c r="H7">
        <f>IF(G7="","",COUNTIFS('Daily sales'!$B$2:$B$401,G7,'Daily sales'!$L$2:$L$401,Settings!$C$2))</f>
      </c>
      <c r="I7" s="5">
        <f>IF(G7="","",SUMIFS('Daily sales'!$E$2:$E$401,'Daily sales'!$B$2:$B$401,G7,'Daily sales'!$L$2:$L$401,Settings!$C$2))</f>
      </c>
      <c r="J7" s="5">
        <f>IF(G7="","",SUMIFS('Daily sales'!$I$2:$I$401,'Daily sales'!$B$2:$B$401,G7,'Daily sales'!$L$2:$L$401,Settings!$C$2))</f>
      </c>
      <c r="K7" s="5">
        <f>IF(OR(G7="",N(H7)=0),"",J7/H7)</f>
      </c>
    </row>
    <row r="8" spans="1:11" x14ac:dyDescent="0.25">
      <c r="A8" t="s">
        <v>25</v>
      </c>
      <c r="B8">
        <f>COUNTIFS('Daily sales'!$K$2:$K$401,5,'Daily sales'!$L$2:$L$401,Settings!$C$2)</f>
      </c>
      <c r="C8" s="5">
        <f>SUMIFS('Daily sales'!$E$2:$E$401,'Daily sales'!$K$2:$K$401,5,'Daily sales'!$L$2:$L$401,Settings!$C$2)</f>
      </c>
      <c r="D8" s="5">
        <f>SUMIFS('Daily sales'!$F$2:$F$401,'Daily sales'!$K$2:$K$401,5,'Daily sales'!$L$2:$L$401,Settings!$C$2)</f>
      </c>
      <c r="E8" s="5">
        <f>SUMIFS('Daily sales'!$I$2:$I$401,'Daily sales'!$K$2:$K$401,5,'Daily sales'!$L$2:$L$401,Settings!$C$2)</f>
      </c>
      <c r="G8">
        <f>IF(Settings!A6="","",Settings!A6)</f>
      </c>
      <c r="H8">
        <f>IF(G8="","",COUNTIFS('Daily sales'!$B$2:$B$401,G8,'Daily sales'!$L$2:$L$401,Settings!$C$2))</f>
      </c>
      <c r="I8" s="5">
        <f>IF(G8="","",SUMIFS('Daily sales'!$E$2:$E$401,'Daily sales'!$B$2:$B$401,G8,'Daily sales'!$L$2:$L$401,Settings!$C$2))</f>
      </c>
      <c r="J8" s="5">
        <f>IF(G8="","",SUMIFS('Daily sales'!$I$2:$I$401,'Daily sales'!$B$2:$B$401,G8,'Daily sales'!$L$2:$L$401,Settings!$C$2))</f>
      </c>
      <c r="K8" s="5">
        <f>IF(OR(G8="",N(H8)=0),"",J8/H8)</f>
      </c>
    </row>
    <row r="9" spans="1:11" x14ac:dyDescent="0.25">
      <c r="A9" t="s">
        <v>26</v>
      </c>
      <c r="B9">
        <f>COUNTIFS('Daily sales'!$K$2:$K$401,6,'Daily sales'!$L$2:$L$401,Settings!$C$2)</f>
      </c>
      <c r="C9" s="5">
        <f>SUMIFS('Daily sales'!$E$2:$E$401,'Daily sales'!$K$2:$K$401,6,'Daily sales'!$L$2:$L$401,Settings!$C$2)</f>
      </c>
      <c r="D9" s="5">
        <f>SUMIFS('Daily sales'!$F$2:$F$401,'Daily sales'!$K$2:$K$401,6,'Daily sales'!$L$2:$L$401,Settings!$C$2)</f>
      </c>
      <c r="E9" s="5">
        <f>SUMIFS('Daily sales'!$I$2:$I$401,'Daily sales'!$K$2:$K$401,6,'Daily sales'!$L$2:$L$401,Settings!$C$2)</f>
      </c>
      <c r="G9">
        <f>IF(Settings!A7="","",Settings!A7)</f>
      </c>
      <c r="H9">
        <f>IF(G9="","",COUNTIFS('Daily sales'!$B$2:$B$401,G9,'Daily sales'!$L$2:$L$401,Settings!$C$2))</f>
      </c>
      <c r="I9" s="5">
        <f>IF(G9="","",SUMIFS('Daily sales'!$E$2:$E$401,'Daily sales'!$B$2:$B$401,G9,'Daily sales'!$L$2:$L$401,Settings!$C$2))</f>
      </c>
      <c r="J9" s="5">
        <f>IF(G9="","",SUMIFS('Daily sales'!$I$2:$I$401,'Daily sales'!$B$2:$B$401,G9,'Daily sales'!$L$2:$L$401,Settings!$C$2))</f>
      </c>
      <c r="K9" s="5">
        <f>IF(OR(G9="",N(H9)=0),"",J9/H9)</f>
      </c>
    </row>
    <row r="10" spans="1:11" x14ac:dyDescent="0.25">
      <c r="A10" t="s">
        <v>27</v>
      </c>
      <c r="B10">
        <f>COUNTIFS('Daily sales'!$K$2:$K$401,7,'Daily sales'!$L$2:$L$401,Settings!$C$2)</f>
      </c>
      <c r="C10" s="5">
        <f>SUMIFS('Daily sales'!$E$2:$E$401,'Daily sales'!$K$2:$K$401,7,'Daily sales'!$L$2:$L$401,Settings!$C$2)</f>
      </c>
      <c r="D10" s="5">
        <f>SUMIFS('Daily sales'!$F$2:$F$401,'Daily sales'!$K$2:$K$401,7,'Daily sales'!$L$2:$L$401,Settings!$C$2)</f>
      </c>
      <c r="E10" s="5">
        <f>SUMIFS('Daily sales'!$I$2:$I$401,'Daily sales'!$K$2:$K$401,7,'Daily sales'!$L$2:$L$401,Settings!$C$2)</f>
      </c>
      <c r="G10">
        <f>IF(Settings!A8="","",Settings!A8)</f>
      </c>
      <c r="H10">
        <f>IF(G10="","",COUNTIFS('Daily sales'!$B$2:$B$401,G10,'Daily sales'!$L$2:$L$401,Settings!$C$2))</f>
      </c>
      <c r="I10" s="5">
        <f>IF(G10="","",SUMIFS('Daily sales'!$E$2:$E$401,'Daily sales'!$B$2:$B$401,G10,'Daily sales'!$L$2:$L$401,Settings!$C$2))</f>
      </c>
      <c r="J10" s="5">
        <f>IF(G10="","",SUMIFS('Daily sales'!$I$2:$I$401,'Daily sales'!$B$2:$B$401,G10,'Daily sales'!$L$2:$L$401,Settings!$C$2))</f>
      </c>
      <c r="K10" s="5">
        <f>IF(OR(G10="",N(H10)=0),"",J10/H10)</f>
      </c>
    </row>
    <row r="11" spans="1:11" x14ac:dyDescent="0.25">
      <c r="A11" t="s">
        <v>28</v>
      </c>
      <c r="B11">
        <f>COUNTIFS('Daily sales'!$K$2:$K$401,8,'Daily sales'!$L$2:$L$401,Settings!$C$2)</f>
      </c>
      <c r="C11" s="5">
        <f>SUMIFS('Daily sales'!$E$2:$E$401,'Daily sales'!$K$2:$K$401,8,'Daily sales'!$L$2:$L$401,Settings!$C$2)</f>
      </c>
      <c r="D11" s="5">
        <f>SUMIFS('Daily sales'!$F$2:$F$401,'Daily sales'!$K$2:$K$401,8,'Daily sales'!$L$2:$L$401,Settings!$C$2)</f>
      </c>
      <c r="E11" s="5">
        <f>SUMIFS('Daily sales'!$I$2:$I$401,'Daily sales'!$K$2:$K$401,8,'Daily sales'!$L$2:$L$401,Settings!$C$2)</f>
      </c>
      <c r="G11">
        <f>IF(Settings!A9="","",Settings!A9)</f>
      </c>
      <c r="H11">
        <f>IF(G11="","",COUNTIFS('Daily sales'!$B$2:$B$401,G11,'Daily sales'!$L$2:$L$401,Settings!$C$2))</f>
      </c>
      <c r="I11" s="5">
        <f>IF(G11="","",SUMIFS('Daily sales'!$E$2:$E$401,'Daily sales'!$B$2:$B$401,G11,'Daily sales'!$L$2:$L$401,Settings!$C$2))</f>
      </c>
      <c r="J11" s="5">
        <f>IF(G11="","",SUMIFS('Daily sales'!$I$2:$I$401,'Daily sales'!$B$2:$B$401,G11,'Daily sales'!$L$2:$L$401,Settings!$C$2))</f>
      </c>
      <c r="K11" s="5">
        <f>IF(OR(G11="",N(H11)=0),"",J11/H11)</f>
      </c>
    </row>
    <row r="12" spans="1:11" x14ac:dyDescent="0.25">
      <c r="A12" t="s">
        <v>29</v>
      </c>
      <c r="B12">
        <f>COUNTIFS('Daily sales'!$K$2:$K$401,9,'Daily sales'!$L$2:$L$401,Settings!$C$2)</f>
      </c>
      <c r="C12" s="5">
        <f>SUMIFS('Daily sales'!$E$2:$E$401,'Daily sales'!$K$2:$K$401,9,'Daily sales'!$L$2:$L$401,Settings!$C$2)</f>
      </c>
      <c r="D12" s="5">
        <f>SUMIFS('Daily sales'!$F$2:$F$401,'Daily sales'!$K$2:$K$401,9,'Daily sales'!$L$2:$L$401,Settings!$C$2)</f>
      </c>
      <c r="E12" s="5">
        <f>SUMIFS('Daily sales'!$I$2:$I$401,'Daily sales'!$K$2:$K$401,9,'Daily sales'!$L$2:$L$401,Settings!$C$2)</f>
      </c>
      <c r="G12">
        <f>IF(Settings!A10="","",Settings!A10)</f>
      </c>
      <c r="H12">
        <f>IF(G12="","",COUNTIFS('Daily sales'!$B$2:$B$401,G12,'Daily sales'!$L$2:$L$401,Settings!$C$2))</f>
      </c>
      <c r="I12" s="5">
        <f>IF(G12="","",SUMIFS('Daily sales'!$E$2:$E$401,'Daily sales'!$B$2:$B$401,G12,'Daily sales'!$L$2:$L$401,Settings!$C$2))</f>
      </c>
      <c r="J12" s="5">
        <f>IF(G12="","",SUMIFS('Daily sales'!$I$2:$I$401,'Daily sales'!$B$2:$B$401,G12,'Daily sales'!$L$2:$L$401,Settings!$C$2))</f>
      </c>
      <c r="K12" s="5">
        <f>IF(OR(G12="",N(H12)=0),"",J12/H12)</f>
      </c>
    </row>
    <row r="13" spans="1:11" x14ac:dyDescent="0.25">
      <c r="A13" t="s">
        <v>30</v>
      </c>
      <c r="B13">
        <f>COUNTIFS('Daily sales'!$K$2:$K$401,10,'Daily sales'!$L$2:$L$401,Settings!$C$2)</f>
      </c>
      <c r="C13" s="5">
        <f>SUMIFS('Daily sales'!$E$2:$E$401,'Daily sales'!$K$2:$K$401,10,'Daily sales'!$L$2:$L$401,Settings!$C$2)</f>
      </c>
      <c r="D13" s="5">
        <f>SUMIFS('Daily sales'!$F$2:$F$401,'Daily sales'!$K$2:$K$401,10,'Daily sales'!$L$2:$L$401,Settings!$C$2)</f>
      </c>
      <c r="E13" s="5">
        <f>SUMIFS('Daily sales'!$I$2:$I$401,'Daily sales'!$K$2:$K$401,10,'Daily sales'!$L$2:$L$401,Settings!$C$2)</f>
      </c>
      <c r="G13">
        <f>IF(Settings!A11="","",Settings!A11)</f>
      </c>
      <c r="H13">
        <f>IF(G13="","",COUNTIFS('Daily sales'!$B$2:$B$401,G13,'Daily sales'!$L$2:$L$401,Settings!$C$2))</f>
      </c>
      <c r="I13" s="5">
        <f>IF(G13="","",SUMIFS('Daily sales'!$E$2:$E$401,'Daily sales'!$B$2:$B$401,G13,'Daily sales'!$L$2:$L$401,Settings!$C$2))</f>
      </c>
      <c r="J13" s="5">
        <f>IF(G13="","",SUMIFS('Daily sales'!$I$2:$I$401,'Daily sales'!$B$2:$B$401,G13,'Daily sales'!$L$2:$L$401,Settings!$C$2))</f>
      </c>
      <c r="K13" s="5">
        <f>IF(OR(G13="",N(H13)=0),"",J13/H13)</f>
      </c>
    </row>
    <row r="14" spans="1:5" x14ac:dyDescent="0.25">
      <c r="A14" t="s">
        <v>31</v>
      </c>
      <c r="B14">
        <f>COUNTIFS('Daily sales'!$K$2:$K$401,11,'Daily sales'!$L$2:$L$401,Settings!$C$2)</f>
      </c>
      <c r="C14" s="5">
        <f>SUMIFS('Daily sales'!$E$2:$E$401,'Daily sales'!$K$2:$K$401,11,'Daily sales'!$L$2:$L$401,Settings!$C$2)</f>
      </c>
      <c r="D14" s="5">
        <f>SUMIFS('Daily sales'!$F$2:$F$401,'Daily sales'!$K$2:$K$401,11,'Daily sales'!$L$2:$L$401,Settings!$C$2)</f>
      </c>
      <c r="E14" s="5">
        <f>SUMIFS('Daily sales'!$I$2:$I$401,'Daily sales'!$K$2:$K$401,11,'Daily sales'!$L$2:$L$401,Settings!$C$2)</f>
      </c>
    </row>
    <row r="15" spans="1:10" x14ac:dyDescent="0.25">
      <c r="A15" t="s">
        <v>32</v>
      </c>
      <c r="B15">
        <f>COUNTIFS('Daily sales'!$K$2:$K$401,12,'Daily sales'!$L$2:$L$401,Settings!$C$2)</f>
      </c>
      <c r="C15" s="5">
        <f>SUMIFS('Daily sales'!$E$2:$E$401,'Daily sales'!$K$2:$K$401,12,'Daily sales'!$L$2:$L$401,Settings!$C$2)</f>
      </c>
      <c r="D15" s="5">
        <f>SUMIFS('Daily sales'!$F$2:$F$401,'Daily sales'!$K$2:$K$401,12,'Daily sales'!$L$2:$L$401,Settings!$C$2)</f>
      </c>
      <c r="E15" s="5">
        <f>SUMIFS('Daily sales'!$I$2:$I$401,'Daily sales'!$K$2:$K$401,12,'Daily sales'!$L$2:$L$401,Settings!$C$2)</f>
      </c>
      <c r="G15" s="6" t="s">
        <v>33</v>
      </c>
      <c r="J15" s="7">
        <f>IF(C16=0,"",D16/C16)</f>
      </c>
    </row>
    <row r="16" spans="1:10" x14ac:dyDescent="0.25">
      <c r="A16" s="6" t="s">
        <v>34</v>
      </c>
      <c r="B16" s="6">
        <f>SUM(B4:B15)</f>
      </c>
      <c r="C16" s="8">
        <f>SUM(C4:C15)</f>
      </c>
      <c r="D16" s="8">
        <f>SUM(D4:D15)</f>
      </c>
      <c r="E16" s="8">
        <f>SUM(E4:E15)</f>
      </c>
      <c r="G16" s="6" t="s">
        <v>35</v>
      </c>
      <c r="J16" s="8">
        <f>IF(B16=0,"",E16/B16)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Dashboard</vt:lpstr>
      <vt:lpstr>Settings</vt:lpstr>
      <vt:lpstr>Daily sales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2026-11-02T01:26:42Z</dcterms:modified>
</cp:coreProperties>
</file>