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Walks" state="visible" r:id="rId7"/>
    <sheet sheetId="4" name="Dogs" state="visible" r:id="rId8"/>
  </sheets>
  <calcPr calcId="171027" fullCalcOnLoad="1"/>
</workbook>
</file>

<file path=xl/sharedStrings.xml><?xml version="1.0" encoding="utf-8"?>
<sst xmlns="http://schemas.openxmlformats.org/spreadsheetml/2006/main" count="63" uniqueCount="51">
  <si>
    <t>Free Dog Walking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</si>
  <si>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</si>
  <si>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</si>
  <si>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</si>
  <si>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</si>
  <si>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</si>
  <si>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walk types and prices (30 minute walk, 60 minute walk, group walk, puppy visit) and the year (D2).</t>
  </si>
  <si>
    <t>2. Dogs: one row per client: owner, dog, address or key notes, usual walk. Walks, revenue, tips and money owed fill in.</t>
  </si>
  <si>
    <t>3. Walks: one row per walk: date, dog, walk type. The price comes from your price list; type a different price only if you charged something else. Add the tip and mark Paid Yes or No.</t>
  </si>
  <si>
    <t>What you get:</t>
  </si>
  <si>
    <t>Dashboard: walks, revenue and tips by month, revenue by walk type, and the money you are still owed. Unpaid walks show red.</t>
  </si>
  <si>
    <t>Limits: 100 dogs and 600 walks. Need packages, expenses, profit and a tax set-aside? See the paid Pet Sitting &amp; Dog Walking Business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</si>
  <si>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</si>
  <si>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</si>
  <si>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</si>
  <si>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</si>
  <si>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Walks</t>
  </si>
  <si>
    <t>Revenue</t>
  </si>
  <si>
    <t>Tips</t>
  </si>
  <si>
    <t>Walk type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</si>
  <si>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</si>
  <si>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</si>
  <si>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</si>
  <si>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</si>
  <si>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</si>
  <si>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</si>
  <si>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</si>
  <si>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</si>
  <si>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</si>
  <si>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</si>
  <si>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</si>
  <si>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</si>
  <si>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Unpaid walks</t>
  </si>
  <si>
    <t>Year</t>
  </si>
  <si>
    <t>Money owed to you</t>
  </si>
  <si>
    <t>Price</t>
  </si>
  <si>
    <t>Walk 30 min</t>
  </si>
  <si>
    <t>Walk 60 min</t>
  </si>
  <si>
    <t>Group walk</t>
  </si>
  <si>
    <t>Puppy visit (20 min)</t>
  </si>
  <si>
    <t>Weekend walk 30 min</t>
  </si>
  <si>
    <t>Extra dog</t>
  </si>
  <si>
    <t>Date</t>
  </si>
  <si>
    <t>Dog</t>
  </si>
  <si>
    <t>Price charged (if different)</t>
  </si>
  <si>
    <t>Tip</t>
  </si>
  <si>
    <t>Paid?</t>
  </si>
  <si>
    <t>Owner</t>
  </si>
  <si>
    <t>Notes</t>
  </si>
  <si>
    <t>Usual walk</t>
  </si>
  <si>
    <t>Owes 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</si>
</sst>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4" max="4" width="10" customWidth="1"/>
  </cols>
  <sheetData>
    <row r="1" ht="30" customHeight="1" spans="1:4" x14ac:dyDescent="0.25">
      <c r="A1" s="8" t="s">
        <v>19</v>
      </c>
      <c r="B1" s="8" t="s">
        <v>35</v>
      </c>
      <c r="D1" s="4" t="s">
        <v>33</v>
      </c>
    </row>
    <row r="2" spans="1:4" x14ac:dyDescent="0.25">
      <c r="A2" s="9" t="s">
        <v>36</v>
      </c>
      <c r="B2" s="10">
        <v>22</v>
      </c>
      <c r="D2" s="9">
        <v>2026</v>
      </c>
    </row>
    <row r="3" spans="1:2" x14ac:dyDescent="0.25">
      <c r="A3" s="9" t="s">
        <v>37</v>
      </c>
      <c r="B3" s="10">
        <v>35</v>
      </c>
    </row>
    <row r="4" spans="1:2" x14ac:dyDescent="0.25">
      <c r="A4" s="9" t="s">
        <v>38</v>
      </c>
      <c r="B4" s="10">
        <v>18</v>
      </c>
    </row>
    <row r="5" spans="1:2" x14ac:dyDescent="0.25">
      <c r="A5" s="9" t="s">
        <v>39</v>
      </c>
      <c r="B5" s="10">
        <v>16</v>
      </c>
    </row>
    <row r="6" spans="1:2" x14ac:dyDescent="0.25">
      <c r="A6" s="9" t="s">
        <v>40</v>
      </c>
      <c r="B6" s="10">
        <v>28</v>
      </c>
    </row>
    <row r="7" spans="1:2" x14ac:dyDescent="0.25">
      <c r="A7" s="9" t="s">
        <v>41</v>
      </c>
      <c r="B7" s="10">
        <v>8</v>
      </c>
    </row>
    <row r="8" spans="1:2" x14ac:dyDescent="0.25">
      <c r="A8" s="9"/>
      <c r="B8" s="10"/>
    </row>
    <row r="9" spans="1:2" x14ac:dyDescent="0.25">
      <c r="A9" s="9"/>
      <c r="B9" s="10"/>
    </row>
    <row r="10" spans="1:2" x14ac:dyDescent="0.25">
      <c r="A10" s="9"/>
      <c r="B10" s="10"/>
    </row>
    <row r="11" spans="1:2" x14ac:dyDescent="0.25">
      <c r="A11" s="9"/>
      <c r="B11" s="10"/>
    </row>
  </sheetData>
  <dataValidations count="2">
    <dataValidation type="decimal" operator="greaterThanOrEqual" allowBlank="1" showErrorMessage="1" error="Enter a number (0 or more)." sqref="B10:B11">
      <formula1>0</formula1>
    </dataValidation>
    <dataValidation type="decimal" operator="greaterThanOrEqual" allowBlank="1" showErrorMessage="1" error="Enter a number (0 or more)." sqref="B2:B1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22" customWidth="1"/>
    <col min="4" max="4" width="12" customWidth="1"/>
    <col min="6" max="6" width="10" customWidth="1"/>
    <col min="7" max="9" width="7" customWidth="1"/>
  </cols>
  <sheetData>
    <row r="1" ht="30" customHeight="1" spans="1:9" x14ac:dyDescent="0.25">
      <c r="A1" s="8" t="s">
        <v>42</v>
      </c>
      <c r="B1" s="8" t="s">
        <v>43</v>
      </c>
      <c r="C1" s="8" t="s">
        <v>19</v>
      </c>
      <c r="D1" s="8" t="s">
        <v>44</v>
      </c>
      <c r="E1" s="8" t="s">
        <v>45</v>
      </c>
      <c r="F1" s="8" t="s">
        <v>35</v>
      </c>
      <c r="G1" s="8" t="s">
        <v>46</v>
      </c>
      <c r="H1" s="8" t="s">
        <v>15</v>
      </c>
      <c r="I1" s="8" t="s">
        <v>33</v>
      </c>
    </row>
    <row r="2" spans="1:9" x14ac:dyDescent="0.25">
      <c r="A2" s="11"/>
      <c r="B2" s="9"/>
      <c r="C2" s="9"/>
      <c r="D2" s="10"/>
      <c r="E2" s="10"/>
      <c r="F2" s="12">
        <f>IF(OR(A2="",C2=""),"",IF(N(D2)&gt;0,D2,IFERROR(INDEX(Settings!$B$2:$B$11,MATCH(C2,Settings!$A$2:$A$11,0)),0)))</f>
      </c>
      <c r="G2" s="9"/>
      <c r="H2" s="13">
        <f>IF(A2="","",MONTH(A2))</f>
      </c>
      <c r="I2" s="13">
        <f>IF(A2="","",YEAR(A2))</f>
      </c>
    </row>
    <row r="3" spans="1:9" x14ac:dyDescent="0.25">
      <c r="A3" s="11"/>
      <c r="B3" s="9"/>
      <c r="C3" s="9"/>
      <c r="D3" s="10"/>
      <c r="E3" s="10"/>
      <c r="F3" s="12">
        <f>IF(OR(A3="",C3=""),"",IF(N(D3)&gt;0,D3,IFERROR(INDEX(Settings!$B$2:$B$11,MATCH(C3,Settings!$A$2:$A$11,0)),0)))</f>
      </c>
      <c r="G3" s="9"/>
      <c r="H3" s="13">
        <f>IF(A3="","",MONTH(A3))</f>
      </c>
      <c r="I3" s="13">
        <f>IF(A3="","",YEAR(A3))</f>
      </c>
    </row>
    <row r="4" spans="1:9" x14ac:dyDescent="0.25">
      <c r="A4" s="11"/>
      <c r="B4" s="9"/>
      <c r="C4" s="9"/>
      <c r="D4" s="10"/>
      <c r="E4" s="10"/>
      <c r="F4" s="12">
        <f>IF(OR(A4="",C4=""),"",IF(N(D4)&gt;0,D4,IFERROR(INDEX(Settings!$B$2:$B$11,MATCH(C4,Settings!$A$2:$A$11,0)),0)))</f>
      </c>
      <c r="G4" s="9"/>
      <c r="H4" s="13">
        <f>IF(A4="","",MONTH(A4))</f>
      </c>
      <c r="I4" s="13">
        <f>IF(A4="","",YEAR(A4))</f>
      </c>
    </row>
    <row r="5" spans="1:9" x14ac:dyDescent="0.25">
      <c r="A5" s="11"/>
      <c r="B5" s="9"/>
      <c r="C5" s="9"/>
      <c r="D5" s="10"/>
      <c r="E5" s="10"/>
      <c r="F5" s="12">
        <f>IF(OR(A5="",C5=""),"",IF(N(D5)&gt;0,D5,IFERROR(INDEX(Settings!$B$2:$B$11,MATCH(C5,Settings!$A$2:$A$11,0)),0)))</f>
      </c>
      <c r="G5" s="9"/>
      <c r="H5" s="13">
        <f>IF(A5="","",MONTH(A5))</f>
      </c>
      <c r="I5" s="13">
        <f>IF(A5="","",YEAR(A5))</f>
      </c>
    </row>
    <row r="6" spans="1:9" x14ac:dyDescent="0.25">
      <c r="A6" s="11"/>
      <c r="B6" s="9"/>
      <c r="C6" s="9"/>
      <c r="D6" s="10"/>
      <c r="E6" s="10"/>
      <c r="F6" s="12">
        <f>IF(OR(A6="",C6=""),"",IF(N(D6)&gt;0,D6,IFERROR(INDEX(Settings!$B$2:$B$11,MATCH(C6,Settings!$A$2:$A$11,0)),0)))</f>
      </c>
      <c r="G6" s="9"/>
      <c r="H6" s="13">
        <f>IF(A6="","",MONTH(A6))</f>
      </c>
      <c r="I6" s="13">
        <f>IF(A6="","",YEAR(A6))</f>
      </c>
    </row>
    <row r="7" spans="1:9" x14ac:dyDescent="0.25">
      <c r="A7" s="11"/>
      <c r="B7" s="9"/>
      <c r="C7" s="9"/>
      <c r="D7" s="10"/>
      <c r="E7" s="10"/>
      <c r="F7" s="12">
        <f>IF(OR(A7="",C7=""),"",IF(N(D7)&gt;0,D7,IFERROR(INDEX(Settings!$B$2:$B$11,MATCH(C7,Settings!$A$2:$A$11,0)),0)))</f>
      </c>
      <c r="G7" s="9"/>
      <c r="H7" s="13">
        <f>IF(A7="","",MONTH(A7))</f>
      </c>
      <c r="I7" s="13">
        <f>IF(A7="","",YEAR(A7))</f>
      </c>
    </row>
    <row r="8" spans="1:9" x14ac:dyDescent="0.25">
      <c r="A8" s="11"/>
      <c r="B8" s="9"/>
      <c r="C8" s="9"/>
      <c r="D8" s="10"/>
      <c r="E8" s="10"/>
      <c r="F8" s="12">
        <f>IF(OR(A8="",C8=""),"",IF(N(D8)&gt;0,D8,IFERROR(INDEX(Settings!$B$2:$B$11,MATCH(C8,Settings!$A$2:$A$11,0)),0)))</f>
      </c>
      <c r="G8" s="9"/>
      <c r="H8" s="13">
        <f>IF(A8="","",MONTH(A8))</f>
      </c>
      <c r="I8" s="13">
        <f>IF(A8="","",YEAR(A8))</f>
      </c>
    </row>
    <row r="9" spans="1:9" x14ac:dyDescent="0.25">
      <c r="A9" s="11"/>
      <c r="B9" s="9"/>
      <c r="C9" s="9"/>
      <c r="D9" s="10"/>
      <c r="E9" s="10"/>
      <c r="F9" s="12">
        <f>IF(OR(A9="",C9=""),"",IF(N(D9)&gt;0,D9,IFERROR(INDEX(Settings!$B$2:$B$11,MATCH(C9,Settings!$A$2:$A$11,0)),0)))</f>
      </c>
      <c r="G9" s="9"/>
      <c r="H9" s="13">
        <f>IF(A9="","",MONTH(A9))</f>
      </c>
      <c r="I9" s="13">
        <f>IF(A9="","",YEAR(A9))</f>
      </c>
    </row>
    <row r="10" spans="1:9" x14ac:dyDescent="0.25">
      <c r="A10" s="11"/>
      <c r="B10" s="9"/>
      <c r="C10" s="9"/>
      <c r="D10" s="10"/>
      <c r="E10" s="10"/>
      <c r="F10" s="12">
        <f>IF(OR(A10="",C10=""),"",IF(N(D10)&gt;0,D10,IFERROR(INDEX(Settings!$B$2:$B$11,MATCH(C10,Settings!$A$2:$A$11,0)),0)))</f>
      </c>
      <c r="G10" s="9"/>
      <c r="H10" s="13">
        <f>IF(A10="","",MONTH(A10))</f>
      </c>
      <c r="I10" s="13">
        <f>IF(A10="","",YEAR(A10))</f>
      </c>
    </row>
    <row r="11" spans="1:9" x14ac:dyDescent="0.25">
      <c r="A11" s="11"/>
      <c r="B11" s="9"/>
      <c r="C11" s="9"/>
      <c r="D11" s="10"/>
      <c r="E11" s="10"/>
      <c r="F11" s="12">
        <f>IF(OR(A11="",C11=""),"",IF(N(D11)&gt;0,D11,IFERROR(INDEX(Settings!$B$2:$B$11,MATCH(C11,Settings!$A$2:$A$11,0)),0)))</f>
      </c>
      <c r="G11" s="9"/>
      <c r="H11" s="13">
        <f>IF(A11="","",MONTH(A11))</f>
      </c>
      <c r="I11" s="13">
        <f>IF(A11="","",YEAR(A11))</f>
      </c>
    </row>
    <row r="12" spans="1:9" x14ac:dyDescent="0.25">
      <c r="A12" s="11"/>
      <c r="B12" s="9"/>
      <c r="C12" s="9"/>
      <c r="D12" s="10"/>
      <c r="E12" s="10"/>
      <c r="F12" s="12">
        <f>IF(OR(A12="",C12=""),"",IF(N(D12)&gt;0,D12,IFERROR(INDEX(Settings!$B$2:$B$11,MATCH(C12,Settings!$A$2:$A$11,0)),0)))</f>
      </c>
      <c r="G12" s="9"/>
      <c r="H12" s="13">
        <f>IF(A12="","",MONTH(A12))</f>
      </c>
      <c r="I12" s="13">
        <f>IF(A12="","",YEAR(A12))</f>
      </c>
    </row>
    <row r="13" spans="1:9" x14ac:dyDescent="0.25">
      <c r="A13" s="11"/>
      <c r="B13" s="9"/>
      <c r="C13" s="9"/>
      <c r="D13" s="10"/>
      <c r="E13" s="10"/>
      <c r="F13" s="12">
        <f>IF(OR(A13="",C13=""),"",IF(N(D13)&gt;0,D13,IFERROR(INDEX(Settings!$B$2:$B$11,MATCH(C13,Settings!$A$2:$A$11,0)),0)))</f>
      </c>
      <c r="G13" s="9"/>
      <c r="H13" s="13">
        <f>IF(A13="","",MONTH(A13))</f>
      </c>
      <c r="I13" s="13">
        <f>IF(A13="","",YEAR(A13))</f>
      </c>
    </row>
    <row r="14" spans="1:9" x14ac:dyDescent="0.25">
      <c r="A14" s="11"/>
      <c r="B14" s="9"/>
      <c r="C14" s="9"/>
      <c r="D14" s="10"/>
      <c r="E14" s="10"/>
      <c r="F14" s="12">
        <f>IF(OR(A14="",C14=""),"",IF(N(D14)&gt;0,D14,IFERROR(INDEX(Settings!$B$2:$B$11,MATCH(C14,Settings!$A$2:$A$11,0)),0)))</f>
      </c>
      <c r="G14" s="9"/>
      <c r="H14" s="13">
        <f>IF(A14="","",MONTH(A14))</f>
      </c>
      <c r="I14" s="13">
        <f>IF(A14="","",YEAR(A14))</f>
      </c>
    </row>
    <row r="15" spans="1:9" x14ac:dyDescent="0.25">
      <c r="A15" s="11"/>
      <c r="B15" s="9"/>
      <c r="C15" s="9"/>
      <c r="D15" s="10"/>
      <c r="E15" s="10"/>
      <c r="F15" s="12">
        <f>IF(OR(A15="",C15=""),"",IF(N(D15)&gt;0,D15,IFERROR(INDEX(Settings!$B$2:$B$11,MATCH(C15,Settings!$A$2:$A$11,0)),0)))</f>
      </c>
      <c r="G15" s="9"/>
      <c r="H15" s="13">
        <f>IF(A15="","",MONTH(A15))</f>
      </c>
      <c r="I15" s="13">
        <f>IF(A15="","",YEAR(A15))</f>
      </c>
    </row>
    <row r="16" spans="1:9" x14ac:dyDescent="0.25">
      <c r="A16" s="11"/>
      <c r="B16" s="9"/>
      <c r="C16" s="9"/>
      <c r="D16" s="10"/>
      <c r="E16" s="10"/>
      <c r="F16" s="12">
        <f>IF(OR(A16="",C16=""),"",IF(N(D16)&gt;0,D16,IFERROR(INDEX(Settings!$B$2:$B$11,MATCH(C16,Settings!$A$2:$A$11,0)),0)))</f>
      </c>
      <c r="G16" s="9"/>
      <c r="H16" s="13">
        <f>IF(A16="","",MONTH(A16))</f>
      </c>
      <c r="I16" s="13">
        <f>IF(A16="","",YEAR(A16))</f>
      </c>
    </row>
    <row r="17" spans="1:9" x14ac:dyDescent="0.25">
      <c r="A17" s="11"/>
      <c r="B17" s="9"/>
      <c r="C17" s="9"/>
      <c r="D17" s="10"/>
      <c r="E17" s="10"/>
      <c r="F17" s="12">
        <f>IF(OR(A17="",C17=""),"",IF(N(D17)&gt;0,D17,IFERROR(INDEX(Settings!$B$2:$B$11,MATCH(C17,Settings!$A$2:$A$11,0)),0)))</f>
      </c>
      <c r="G17" s="9"/>
      <c r="H17" s="13">
        <f>IF(A17="","",MONTH(A17))</f>
      </c>
      <c r="I17" s="13">
        <f>IF(A17="","",YEAR(A17))</f>
      </c>
    </row>
    <row r="18" spans="1:9" x14ac:dyDescent="0.25">
      <c r="A18" s="11"/>
      <c r="B18" s="9"/>
      <c r="C18" s="9"/>
      <c r="D18" s="10"/>
      <c r="E18" s="10"/>
      <c r="F18" s="12">
        <f>IF(OR(A18="",C18=""),"",IF(N(D18)&gt;0,D18,IFERROR(INDEX(Settings!$B$2:$B$11,MATCH(C18,Settings!$A$2:$A$11,0)),0)))</f>
      </c>
      <c r="G18" s="9"/>
      <c r="H18" s="13">
        <f>IF(A18="","",MONTH(A18))</f>
      </c>
      <c r="I18" s="13">
        <f>IF(A18="","",YEAR(A18))</f>
      </c>
    </row>
    <row r="19" spans="1:9" x14ac:dyDescent="0.25">
      <c r="A19" s="11"/>
      <c r="B19" s="9"/>
      <c r="C19" s="9"/>
      <c r="D19" s="10"/>
      <c r="E19" s="10"/>
      <c r="F19" s="12">
        <f>IF(OR(A19="",C19=""),"",IF(N(D19)&gt;0,D19,IFERROR(INDEX(Settings!$B$2:$B$11,MATCH(C19,Settings!$A$2:$A$11,0)),0)))</f>
      </c>
      <c r="G19" s="9"/>
      <c r="H19" s="13">
        <f>IF(A19="","",MONTH(A19))</f>
      </c>
      <c r="I19" s="13">
        <f>IF(A19="","",YEAR(A19))</f>
      </c>
    </row>
    <row r="20" spans="1:9" x14ac:dyDescent="0.25">
      <c r="A20" s="11"/>
      <c r="B20" s="9"/>
      <c r="C20" s="9"/>
      <c r="D20" s="10"/>
      <c r="E20" s="10"/>
      <c r="F20" s="12">
        <f>IF(OR(A20="",C20=""),"",IF(N(D20)&gt;0,D20,IFERROR(INDEX(Settings!$B$2:$B$11,MATCH(C20,Settings!$A$2:$A$11,0)),0)))</f>
      </c>
      <c r="G20" s="9"/>
      <c r="H20" s="13">
        <f>IF(A20="","",MONTH(A20))</f>
      </c>
      <c r="I20" s="13">
        <f>IF(A20="","",YEAR(A20))</f>
      </c>
    </row>
    <row r="21" spans="1:9" x14ac:dyDescent="0.25">
      <c r="A21" s="11"/>
      <c r="B21" s="9"/>
      <c r="C21" s="9"/>
      <c r="D21" s="10"/>
      <c r="E21" s="10"/>
      <c r="F21" s="12">
        <f>IF(OR(A21="",C21=""),"",IF(N(D21)&gt;0,D21,IFERROR(INDEX(Settings!$B$2:$B$11,MATCH(C21,Settings!$A$2:$A$11,0)),0)))</f>
      </c>
      <c r="G21" s="9"/>
      <c r="H21" s="13">
        <f>IF(A21="","",MONTH(A21))</f>
      </c>
      <c r="I21" s="13">
        <f>IF(A21="","",YEAR(A21))</f>
      </c>
    </row>
    <row r="22" spans="1:9" x14ac:dyDescent="0.25">
      <c r="A22" s="11"/>
      <c r="B22" s="9"/>
      <c r="C22" s="9"/>
      <c r="D22" s="10"/>
      <c r="E22" s="10"/>
      <c r="F22" s="12">
        <f>IF(OR(A22="",C22=""),"",IF(N(D22)&gt;0,D22,IFERROR(INDEX(Settings!$B$2:$B$11,MATCH(C22,Settings!$A$2:$A$11,0)),0)))</f>
      </c>
      <c r="G22" s="9"/>
      <c r="H22" s="13">
        <f>IF(A22="","",MONTH(A22))</f>
      </c>
      <c r="I22" s="13">
        <f>IF(A22="","",YEAR(A22))</f>
      </c>
    </row>
    <row r="23" spans="1:9" x14ac:dyDescent="0.25">
      <c r="A23" s="11"/>
      <c r="B23" s="9"/>
      <c r="C23" s="9"/>
      <c r="D23" s="10"/>
      <c r="E23" s="10"/>
      <c r="F23" s="12">
        <f>IF(OR(A23="",C23=""),"",IF(N(D23)&gt;0,D23,IFERROR(INDEX(Settings!$B$2:$B$11,MATCH(C23,Settings!$A$2:$A$11,0)),0)))</f>
      </c>
      <c r="G23" s="9"/>
      <c r="H23" s="13">
        <f>IF(A23="","",MONTH(A23))</f>
      </c>
      <c r="I23" s="13">
        <f>IF(A23="","",YEAR(A23))</f>
      </c>
    </row>
    <row r="24" spans="1:9" x14ac:dyDescent="0.25">
      <c r="A24" s="11"/>
      <c r="B24" s="9"/>
      <c r="C24" s="9"/>
      <c r="D24" s="10"/>
      <c r="E24" s="10"/>
      <c r="F24" s="12">
        <f>IF(OR(A24="",C24=""),"",IF(N(D24)&gt;0,D24,IFERROR(INDEX(Settings!$B$2:$B$11,MATCH(C24,Settings!$A$2:$A$11,0)),0)))</f>
      </c>
      <c r="G24" s="9"/>
      <c r="H24" s="13">
        <f>IF(A24="","",MONTH(A24))</f>
      </c>
      <c r="I24" s="13">
        <f>IF(A24="","",YEAR(A24))</f>
      </c>
    </row>
    <row r="25" spans="1:9" x14ac:dyDescent="0.25">
      <c r="A25" s="11"/>
      <c r="B25" s="9"/>
      <c r="C25" s="9"/>
      <c r="D25" s="10"/>
      <c r="E25" s="10"/>
      <c r="F25" s="12">
        <f>IF(OR(A25="",C25=""),"",IF(N(D25)&gt;0,D25,IFERROR(INDEX(Settings!$B$2:$B$11,MATCH(C25,Settings!$A$2:$A$11,0)),0)))</f>
      </c>
      <c r="G25" s="9"/>
      <c r="H25" s="13">
        <f>IF(A25="","",MONTH(A25))</f>
      </c>
      <c r="I25" s="13">
        <f>IF(A25="","",YEAR(A25))</f>
      </c>
    </row>
    <row r="26" spans="1:9" x14ac:dyDescent="0.25">
      <c r="A26" s="11"/>
      <c r="B26" s="9"/>
      <c r="C26" s="9"/>
      <c r="D26" s="10"/>
      <c r="E26" s="10"/>
      <c r="F26" s="12">
        <f>IF(OR(A26="",C26=""),"",IF(N(D26)&gt;0,D26,IFERROR(INDEX(Settings!$B$2:$B$11,MATCH(C26,Settings!$A$2:$A$11,0)),0)))</f>
      </c>
      <c r="G26" s="9"/>
      <c r="H26" s="13">
        <f>IF(A26="","",MONTH(A26))</f>
      </c>
      <c r="I26" s="13">
        <f>IF(A26="","",YEAR(A26))</f>
      </c>
    </row>
    <row r="27" spans="1:9" x14ac:dyDescent="0.25">
      <c r="A27" s="11"/>
      <c r="B27" s="9"/>
      <c r="C27" s="9"/>
      <c r="D27" s="10"/>
      <c r="E27" s="10"/>
      <c r="F27" s="12">
        <f>IF(OR(A27="",C27=""),"",IF(N(D27)&gt;0,D27,IFERROR(INDEX(Settings!$B$2:$B$11,MATCH(C27,Settings!$A$2:$A$11,0)),0)))</f>
      </c>
      <c r="G27" s="9"/>
      <c r="H27" s="13">
        <f>IF(A27="","",MONTH(A27))</f>
      </c>
      <c r="I27" s="13">
        <f>IF(A27="","",YEAR(A27))</f>
      </c>
    </row>
    <row r="28" spans="1:9" x14ac:dyDescent="0.25">
      <c r="A28" s="11"/>
      <c r="B28" s="9"/>
      <c r="C28" s="9"/>
      <c r="D28" s="10"/>
      <c r="E28" s="10"/>
      <c r="F28" s="12">
        <f>IF(OR(A28="",C28=""),"",IF(N(D28)&gt;0,D28,IFERROR(INDEX(Settings!$B$2:$B$11,MATCH(C28,Settings!$A$2:$A$11,0)),0)))</f>
      </c>
      <c r="G28" s="9"/>
      <c r="H28" s="13">
        <f>IF(A28="","",MONTH(A28))</f>
      </c>
      <c r="I28" s="13">
        <f>IF(A28="","",YEAR(A28))</f>
      </c>
    </row>
    <row r="29" spans="1:9" x14ac:dyDescent="0.25">
      <c r="A29" s="11"/>
      <c r="B29" s="9"/>
      <c r="C29" s="9"/>
      <c r="D29" s="10"/>
      <c r="E29" s="10"/>
      <c r="F29" s="12">
        <f>IF(OR(A29="",C29=""),"",IF(N(D29)&gt;0,D29,IFERROR(INDEX(Settings!$B$2:$B$11,MATCH(C29,Settings!$A$2:$A$11,0)),0)))</f>
      </c>
      <c r="G29" s="9"/>
      <c r="H29" s="13">
        <f>IF(A29="","",MONTH(A29))</f>
      </c>
      <c r="I29" s="13">
        <f>IF(A29="","",YEAR(A29))</f>
      </c>
    </row>
    <row r="30" spans="1:9" x14ac:dyDescent="0.25">
      <c r="A30" s="11"/>
      <c r="B30" s="9"/>
      <c r="C30" s="9"/>
      <c r="D30" s="10"/>
      <c r="E30" s="10"/>
      <c r="F30" s="12">
        <f>IF(OR(A30="",C30=""),"",IF(N(D30)&gt;0,D30,IFERROR(INDEX(Settings!$B$2:$B$11,MATCH(C30,Settings!$A$2:$A$11,0)),0)))</f>
      </c>
      <c r="G30" s="9"/>
      <c r="H30" s="13">
        <f>IF(A30="","",MONTH(A30))</f>
      </c>
      <c r="I30" s="13">
        <f>IF(A30="","",YEAR(A30))</f>
      </c>
    </row>
    <row r="31" spans="1:9" x14ac:dyDescent="0.25">
      <c r="A31" s="11"/>
      <c r="B31" s="9"/>
      <c r="C31" s="9"/>
      <c r="D31" s="10"/>
      <c r="E31" s="10"/>
      <c r="F31" s="12">
        <f>IF(OR(A31="",C31=""),"",IF(N(D31)&gt;0,D31,IFERROR(INDEX(Settings!$B$2:$B$11,MATCH(C31,Settings!$A$2:$A$11,0)),0)))</f>
      </c>
      <c r="G31" s="9"/>
      <c r="H31" s="13">
        <f>IF(A31="","",MONTH(A31))</f>
      </c>
      <c r="I31" s="13">
        <f>IF(A31="","",YEAR(A31))</f>
      </c>
    </row>
    <row r="32" spans="1:9" x14ac:dyDescent="0.25">
      <c r="A32" s="11"/>
      <c r="B32" s="9"/>
      <c r="C32" s="9"/>
      <c r="D32" s="10"/>
      <c r="E32" s="10"/>
      <c r="F32" s="12">
        <f>IF(OR(A32="",C32=""),"",IF(N(D32)&gt;0,D32,IFERROR(INDEX(Settings!$B$2:$B$11,MATCH(C32,Settings!$A$2:$A$11,0)),0)))</f>
      </c>
      <c r="G32" s="9"/>
      <c r="H32" s="13">
        <f>IF(A32="","",MONTH(A32))</f>
      </c>
      <c r="I32" s="13">
        <f>IF(A32="","",YEAR(A32))</f>
      </c>
    </row>
    <row r="33" spans="1:9" x14ac:dyDescent="0.25">
      <c r="A33" s="11"/>
      <c r="B33" s="9"/>
      <c r="C33" s="9"/>
      <c r="D33" s="10"/>
      <c r="E33" s="10"/>
      <c r="F33" s="12">
        <f>IF(OR(A33="",C33=""),"",IF(N(D33)&gt;0,D33,IFERROR(INDEX(Settings!$B$2:$B$11,MATCH(C33,Settings!$A$2:$A$11,0)),0)))</f>
      </c>
      <c r="G33" s="9"/>
      <c r="H33" s="13">
        <f>IF(A33="","",MONTH(A33))</f>
      </c>
      <c r="I33" s="13">
        <f>IF(A33="","",YEAR(A33))</f>
      </c>
    </row>
    <row r="34" spans="1:9" x14ac:dyDescent="0.25">
      <c r="A34" s="11"/>
      <c r="B34" s="9"/>
      <c r="C34" s="9"/>
      <c r="D34" s="10"/>
      <c r="E34" s="10"/>
      <c r="F34" s="12">
        <f>IF(OR(A34="",C34=""),"",IF(N(D34)&gt;0,D34,IFERROR(INDEX(Settings!$B$2:$B$11,MATCH(C34,Settings!$A$2:$A$11,0)),0)))</f>
      </c>
      <c r="G34" s="9"/>
      <c r="H34" s="13">
        <f>IF(A34="","",MONTH(A34))</f>
      </c>
      <c r="I34" s="13">
        <f>IF(A34="","",YEAR(A34))</f>
      </c>
    </row>
    <row r="35" spans="1:9" x14ac:dyDescent="0.25">
      <c r="A35" s="11"/>
      <c r="B35" s="9"/>
      <c r="C35" s="9"/>
      <c r="D35" s="10"/>
      <c r="E35" s="10"/>
      <c r="F35" s="12">
        <f>IF(OR(A35="",C35=""),"",IF(N(D35)&gt;0,D35,IFERROR(INDEX(Settings!$B$2:$B$11,MATCH(C35,Settings!$A$2:$A$11,0)),0)))</f>
      </c>
      <c r="G35" s="9"/>
      <c r="H35" s="13">
        <f>IF(A35="","",MONTH(A35))</f>
      </c>
      <c r="I35" s="13">
        <f>IF(A35="","",YEAR(A35))</f>
      </c>
    </row>
    <row r="36" spans="1:9" x14ac:dyDescent="0.25">
      <c r="A36" s="11"/>
      <c r="B36" s="9"/>
      <c r="C36" s="9"/>
      <c r="D36" s="10"/>
      <c r="E36" s="10"/>
      <c r="F36" s="12">
        <f>IF(OR(A36="",C36=""),"",IF(N(D36)&gt;0,D36,IFERROR(INDEX(Settings!$B$2:$B$11,MATCH(C36,Settings!$A$2:$A$11,0)),0)))</f>
      </c>
      <c r="G36" s="9"/>
      <c r="H36" s="13">
        <f>IF(A36="","",MONTH(A36))</f>
      </c>
      <c r="I36" s="13">
        <f>IF(A36="","",YEAR(A36))</f>
      </c>
    </row>
    <row r="37" spans="1:9" x14ac:dyDescent="0.25">
      <c r="A37" s="11"/>
      <c r="B37" s="9"/>
      <c r="C37" s="9"/>
      <c r="D37" s="10"/>
      <c r="E37" s="10"/>
      <c r="F37" s="12">
        <f>IF(OR(A37="",C37=""),"",IF(N(D37)&gt;0,D37,IFERROR(INDEX(Settings!$B$2:$B$11,MATCH(C37,Settings!$A$2:$A$11,0)),0)))</f>
      </c>
      <c r="G37" s="9"/>
      <c r="H37" s="13">
        <f>IF(A37="","",MONTH(A37))</f>
      </c>
      <c r="I37" s="13">
        <f>IF(A37="","",YEAR(A37))</f>
      </c>
    </row>
    <row r="38" spans="1:9" x14ac:dyDescent="0.25">
      <c r="A38" s="11"/>
      <c r="B38" s="9"/>
      <c r="C38" s="9"/>
      <c r="D38" s="10"/>
      <c r="E38" s="10"/>
      <c r="F38" s="12">
        <f>IF(OR(A38="",C38=""),"",IF(N(D38)&gt;0,D38,IFERROR(INDEX(Settings!$B$2:$B$11,MATCH(C38,Settings!$A$2:$A$11,0)),0)))</f>
      </c>
      <c r="G38" s="9"/>
      <c r="H38" s="13">
        <f>IF(A38="","",MONTH(A38))</f>
      </c>
      <c r="I38" s="13">
        <f>IF(A38="","",YEAR(A38))</f>
      </c>
    </row>
    <row r="39" spans="1:9" x14ac:dyDescent="0.25">
      <c r="A39" s="11"/>
      <c r="B39" s="9"/>
      <c r="C39" s="9"/>
      <c r="D39" s="10"/>
      <c r="E39" s="10"/>
      <c r="F39" s="12">
        <f>IF(OR(A39="",C39=""),"",IF(N(D39)&gt;0,D39,IFERROR(INDEX(Settings!$B$2:$B$11,MATCH(C39,Settings!$A$2:$A$11,0)),0)))</f>
      </c>
      <c r="G39" s="9"/>
      <c r="H39" s="13">
        <f>IF(A39="","",MONTH(A39))</f>
      </c>
      <c r="I39" s="13">
        <f>IF(A39="","",YEAR(A39))</f>
      </c>
    </row>
    <row r="40" spans="1:9" x14ac:dyDescent="0.25">
      <c r="A40" s="11"/>
      <c r="B40" s="9"/>
      <c r="C40" s="9"/>
      <c r="D40" s="10"/>
      <c r="E40" s="10"/>
      <c r="F40" s="12">
        <f>IF(OR(A40="",C40=""),"",IF(N(D40)&gt;0,D40,IFERROR(INDEX(Settings!$B$2:$B$11,MATCH(C40,Settings!$A$2:$A$11,0)),0)))</f>
      </c>
      <c r="G40" s="9"/>
      <c r="H40" s="13">
        <f>IF(A40="","",MONTH(A40))</f>
      </c>
      <c r="I40" s="13">
        <f>IF(A40="","",YEAR(A40))</f>
      </c>
    </row>
    <row r="41" spans="1:9" x14ac:dyDescent="0.25">
      <c r="A41" s="11"/>
      <c r="B41" s="9"/>
      <c r="C41" s="9"/>
      <c r="D41" s="10"/>
      <c r="E41" s="10"/>
      <c r="F41" s="12">
        <f>IF(OR(A41="",C41=""),"",IF(N(D41)&gt;0,D41,IFERROR(INDEX(Settings!$B$2:$B$11,MATCH(C41,Settings!$A$2:$A$11,0)),0)))</f>
      </c>
      <c r="G41" s="9"/>
      <c r="H41" s="13">
        <f>IF(A41="","",MONTH(A41))</f>
      </c>
      <c r="I41" s="13">
        <f>IF(A41="","",YEAR(A41))</f>
      </c>
    </row>
    <row r="42" spans="1:9" x14ac:dyDescent="0.25">
      <c r="A42" s="11"/>
      <c r="B42" s="9"/>
      <c r="C42" s="9"/>
      <c r="D42" s="10"/>
      <c r="E42" s="10"/>
      <c r="F42" s="12">
        <f>IF(OR(A42="",C42=""),"",IF(N(D42)&gt;0,D42,IFERROR(INDEX(Settings!$B$2:$B$11,MATCH(C42,Settings!$A$2:$A$11,0)),0)))</f>
      </c>
      <c r="G42" s="9"/>
      <c r="H42" s="13">
        <f>IF(A42="","",MONTH(A42))</f>
      </c>
      <c r="I42" s="13">
        <f>IF(A42="","",YEAR(A42))</f>
      </c>
    </row>
    <row r="43" spans="1:9" x14ac:dyDescent="0.25">
      <c r="A43" s="11"/>
      <c r="B43" s="9"/>
      <c r="C43" s="9"/>
      <c r="D43" s="10"/>
      <c r="E43" s="10"/>
      <c r="F43" s="12">
        <f>IF(OR(A43="",C43=""),"",IF(N(D43)&gt;0,D43,IFERROR(INDEX(Settings!$B$2:$B$11,MATCH(C43,Settings!$A$2:$A$11,0)),0)))</f>
      </c>
      <c r="G43" s="9"/>
      <c r="H43" s="13">
        <f>IF(A43="","",MONTH(A43))</f>
      </c>
      <c r="I43" s="13">
        <f>IF(A43="","",YEAR(A43))</f>
      </c>
    </row>
    <row r="44" spans="1:9" x14ac:dyDescent="0.25">
      <c r="A44" s="11"/>
      <c r="B44" s="9"/>
      <c r="C44" s="9"/>
      <c r="D44" s="10"/>
      <c r="E44" s="10"/>
      <c r="F44" s="12">
        <f>IF(OR(A44="",C44=""),"",IF(N(D44)&gt;0,D44,IFERROR(INDEX(Settings!$B$2:$B$11,MATCH(C44,Settings!$A$2:$A$11,0)),0)))</f>
      </c>
      <c r="G44" s="9"/>
      <c r="H44" s="13">
        <f>IF(A44="","",MONTH(A44))</f>
      </c>
      <c r="I44" s="13">
        <f>IF(A44="","",YEAR(A44))</f>
      </c>
    </row>
    <row r="45" spans="1:9" x14ac:dyDescent="0.25">
      <c r="A45" s="11"/>
      <c r="B45" s="9"/>
      <c r="C45" s="9"/>
      <c r="D45" s="10"/>
      <c r="E45" s="10"/>
      <c r="F45" s="12">
        <f>IF(OR(A45="",C45=""),"",IF(N(D45)&gt;0,D45,IFERROR(INDEX(Settings!$B$2:$B$11,MATCH(C45,Settings!$A$2:$A$11,0)),0)))</f>
      </c>
      <c r="G45" s="9"/>
      <c r="H45" s="13">
        <f>IF(A45="","",MONTH(A45))</f>
      </c>
      <c r="I45" s="13">
        <f>IF(A45="","",YEAR(A45))</f>
      </c>
    </row>
    <row r="46" spans="1:9" x14ac:dyDescent="0.25">
      <c r="A46" s="11"/>
      <c r="B46" s="9"/>
      <c r="C46" s="9"/>
      <c r="D46" s="10"/>
      <c r="E46" s="10"/>
      <c r="F46" s="12">
        <f>IF(OR(A46="",C46=""),"",IF(N(D46)&gt;0,D46,IFERROR(INDEX(Settings!$B$2:$B$11,MATCH(C46,Settings!$A$2:$A$11,0)),0)))</f>
      </c>
      <c r="G46" s="9"/>
      <c r="H46" s="13">
        <f>IF(A46="","",MONTH(A46))</f>
      </c>
      <c r="I46" s="13">
        <f>IF(A46="","",YEAR(A46))</f>
      </c>
    </row>
    <row r="47" spans="1:9" x14ac:dyDescent="0.25">
      <c r="A47" s="11"/>
      <c r="B47" s="9"/>
      <c r="C47" s="9"/>
      <c r="D47" s="10"/>
      <c r="E47" s="10"/>
      <c r="F47" s="12">
        <f>IF(OR(A47="",C47=""),"",IF(N(D47)&gt;0,D47,IFERROR(INDEX(Settings!$B$2:$B$11,MATCH(C47,Settings!$A$2:$A$11,0)),0)))</f>
      </c>
      <c r="G47" s="9"/>
      <c r="H47" s="13">
        <f>IF(A47="","",MONTH(A47))</f>
      </c>
      <c r="I47" s="13">
        <f>IF(A47="","",YEAR(A47))</f>
      </c>
    </row>
    <row r="48" spans="1:9" x14ac:dyDescent="0.25">
      <c r="A48" s="11"/>
      <c r="B48" s="9"/>
      <c r="C48" s="9"/>
      <c r="D48" s="10"/>
      <c r="E48" s="10"/>
      <c r="F48" s="12">
        <f>IF(OR(A48="",C48=""),"",IF(N(D48)&gt;0,D48,IFERROR(INDEX(Settings!$B$2:$B$11,MATCH(C48,Settings!$A$2:$A$11,0)),0)))</f>
      </c>
      <c r="G48" s="9"/>
      <c r="H48" s="13">
        <f>IF(A48="","",MONTH(A48))</f>
      </c>
      <c r="I48" s="13">
        <f>IF(A48="","",YEAR(A48))</f>
      </c>
    </row>
    <row r="49" spans="1:9" x14ac:dyDescent="0.25">
      <c r="A49" s="11"/>
      <c r="B49" s="9"/>
      <c r="C49" s="9"/>
      <c r="D49" s="10"/>
      <c r="E49" s="10"/>
      <c r="F49" s="12">
        <f>IF(OR(A49="",C49=""),"",IF(N(D49)&gt;0,D49,IFERROR(INDEX(Settings!$B$2:$B$11,MATCH(C49,Settings!$A$2:$A$11,0)),0)))</f>
      </c>
      <c r="G49" s="9"/>
      <c r="H49" s="13">
        <f>IF(A49="","",MONTH(A49))</f>
      </c>
      <c r="I49" s="13">
        <f>IF(A49="","",YEAR(A49))</f>
      </c>
    </row>
    <row r="50" spans="1:9" x14ac:dyDescent="0.25">
      <c r="A50" s="11"/>
      <c r="B50" s="9"/>
      <c r="C50" s="9"/>
      <c r="D50" s="10"/>
      <c r="E50" s="10"/>
      <c r="F50" s="12">
        <f>IF(OR(A50="",C50=""),"",IF(N(D50)&gt;0,D50,IFERROR(INDEX(Settings!$B$2:$B$11,MATCH(C50,Settings!$A$2:$A$11,0)),0)))</f>
      </c>
      <c r="G50" s="9"/>
      <c r="H50" s="13">
        <f>IF(A50="","",MONTH(A50))</f>
      </c>
      <c r="I50" s="13">
        <f>IF(A50="","",YEAR(A50))</f>
      </c>
    </row>
    <row r="51" spans="1:9" x14ac:dyDescent="0.25">
      <c r="A51" s="11"/>
      <c r="B51" s="9"/>
      <c r="C51" s="9"/>
      <c r="D51" s="10"/>
      <c r="E51" s="10"/>
      <c r="F51" s="12">
        <f>IF(OR(A51="",C51=""),"",IF(N(D51)&gt;0,D51,IFERROR(INDEX(Settings!$B$2:$B$11,MATCH(C51,Settings!$A$2:$A$11,0)),0)))</f>
      </c>
      <c r="G51" s="9"/>
      <c r="H51" s="13">
        <f>IF(A51="","",MONTH(A51))</f>
      </c>
      <c r="I51" s="13">
        <f>IF(A51="","",YEAR(A51))</f>
      </c>
    </row>
    <row r="52" spans="1:9" x14ac:dyDescent="0.25">
      <c r="A52" s="11"/>
      <c r="B52" s="9"/>
      <c r="C52" s="9"/>
      <c r="D52" s="10"/>
      <c r="E52" s="10"/>
      <c r="F52" s="12">
        <f>IF(OR(A52="",C52=""),"",IF(N(D52)&gt;0,D52,IFERROR(INDEX(Settings!$B$2:$B$11,MATCH(C52,Settings!$A$2:$A$11,0)),0)))</f>
      </c>
      <c r="G52" s="9"/>
      <c r="H52" s="13">
        <f>IF(A52="","",MONTH(A52))</f>
      </c>
      <c r="I52" s="13">
        <f>IF(A52="","",YEAR(A52))</f>
      </c>
    </row>
    <row r="53" spans="1:9" x14ac:dyDescent="0.25">
      <c r="A53" s="11"/>
      <c r="B53" s="9"/>
      <c r="C53" s="9"/>
      <c r="D53" s="10"/>
      <c r="E53" s="10"/>
      <c r="F53" s="12">
        <f>IF(OR(A53="",C53=""),"",IF(N(D53)&gt;0,D53,IFERROR(INDEX(Settings!$B$2:$B$11,MATCH(C53,Settings!$A$2:$A$11,0)),0)))</f>
      </c>
      <c r="G53" s="9"/>
      <c r="H53" s="13">
        <f>IF(A53="","",MONTH(A53))</f>
      </c>
      <c r="I53" s="13">
        <f>IF(A53="","",YEAR(A53))</f>
      </c>
    </row>
    <row r="54" spans="1:9" x14ac:dyDescent="0.25">
      <c r="A54" s="11"/>
      <c r="B54" s="9"/>
      <c r="C54" s="9"/>
      <c r="D54" s="10"/>
      <c r="E54" s="10"/>
      <c r="F54" s="12">
        <f>IF(OR(A54="",C54=""),"",IF(N(D54)&gt;0,D54,IFERROR(INDEX(Settings!$B$2:$B$11,MATCH(C54,Settings!$A$2:$A$11,0)),0)))</f>
      </c>
      <c r="G54" s="9"/>
      <c r="H54" s="13">
        <f>IF(A54="","",MONTH(A54))</f>
      </c>
      <c r="I54" s="13">
        <f>IF(A54="","",YEAR(A54))</f>
      </c>
    </row>
    <row r="55" spans="1:9" x14ac:dyDescent="0.25">
      <c r="A55" s="11"/>
      <c r="B55" s="9"/>
      <c r="C55" s="9"/>
      <c r="D55" s="10"/>
      <c r="E55" s="10"/>
      <c r="F55" s="12">
        <f>IF(OR(A55="",C55=""),"",IF(N(D55)&gt;0,D55,IFERROR(INDEX(Settings!$B$2:$B$11,MATCH(C55,Settings!$A$2:$A$11,0)),0)))</f>
      </c>
      <c r="G55" s="9"/>
      <c r="H55" s="13">
        <f>IF(A55="","",MONTH(A55))</f>
      </c>
      <c r="I55" s="13">
        <f>IF(A55="","",YEAR(A55))</f>
      </c>
    </row>
    <row r="56" spans="1:9" x14ac:dyDescent="0.25">
      <c r="A56" s="11"/>
      <c r="B56" s="9"/>
      <c r="C56" s="9"/>
      <c r="D56" s="10"/>
      <c r="E56" s="10"/>
      <c r="F56" s="12">
        <f>IF(OR(A56="",C56=""),"",IF(N(D56)&gt;0,D56,IFERROR(INDEX(Settings!$B$2:$B$11,MATCH(C56,Settings!$A$2:$A$11,0)),0)))</f>
      </c>
      <c r="G56" s="9"/>
      <c r="H56" s="13">
        <f>IF(A56="","",MONTH(A56))</f>
      </c>
      <c r="I56" s="13">
        <f>IF(A56="","",YEAR(A56))</f>
      </c>
    </row>
    <row r="57" spans="1:9" x14ac:dyDescent="0.25">
      <c r="A57" s="11"/>
      <c r="B57" s="9"/>
      <c r="C57" s="9"/>
      <c r="D57" s="10"/>
      <c r="E57" s="10"/>
      <c r="F57" s="12">
        <f>IF(OR(A57="",C57=""),"",IF(N(D57)&gt;0,D57,IFERROR(INDEX(Settings!$B$2:$B$11,MATCH(C57,Settings!$A$2:$A$11,0)),0)))</f>
      </c>
      <c r="G57" s="9"/>
      <c r="H57" s="13">
        <f>IF(A57="","",MONTH(A57))</f>
      </c>
      <c r="I57" s="13">
        <f>IF(A57="","",YEAR(A57))</f>
      </c>
    </row>
    <row r="58" spans="1:9" x14ac:dyDescent="0.25">
      <c r="A58" s="11"/>
      <c r="B58" s="9"/>
      <c r="C58" s="9"/>
      <c r="D58" s="10"/>
      <c r="E58" s="10"/>
      <c r="F58" s="12">
        <f>IF(OR(A58="",C58=""),"",IF(N(D58)&gt;0,D58,IFERROR(INDEX(Settings!$B$2:$B$11,MATCH(C58,Settings!$A$2:$A$11,0)),0)))</f>
      </c>
      <c r="G58" s="9"/>
      <c r="H58" s="13">
        <f>IF(A58="","",MONTH(A58))</f>
      </c>
      <c r="I58" s="13">
        <f>IF(A58="","",YEAR(A58))</f>
      </c>
    </row>
    <row r="59" spans="1:9" x14ac:dyDescent="0.25">
      <c r="A59" s="11"/>
      <c r="B59" s="9"/>
      <c r="C59" s="9"/>
      <c r="D59" s="10"/>
      <c r="E59" s="10"/>
      <c r="F59" s="12">
        <f>IF(OR(A59="",C59=""),"",IF(N(D59)&gt;0,D59,IFERROR(INDEX(Settings!$B$2:$B$11,MATCH(C59,Settings!$A$2:$A$11,0)),0)))</f>
      </c>
      <c r="G59" s="9"/>
      <c r="H59" s="13">
        <f>IF(A59="","",MONTH(A59))</f>
      </c>
      <c r="I59" s="13">
        <f>IF(A59="","",YEAR(A59))</f>
      </c>
    </row>
    <row r="60" spans="1:9" x14ac:dyDescent="0.25">
      <c r="A60" s="11"/>
      <c r="B60" s="9"/>
      <c r="C60" s="9"/>
      <c r="D60" s="10"/>
      <c r="E60" s="10"/>
      <c r="F60" s="12">
        <f>IF(OR(A60="",C60=""),"",IF(N(D60)&gt;0,D60,IFERROR(INDEX(Settings!$B$2:$B$11,MATCH(C60,Settings!$A$2:$A$11,0)),0)))</f>
      </c>
      <c r="G60" s="9"/>
      <c r="H60" s="13">
        <f>IF(A60="","",MONTH(A60))</f>
      </c>
      <c r="I60" s="13">
        <f>IF(A60="","",YEAR(A60))</f>
      </c>
    </row>
    <row r="61" spans="1:9" x14ac:dyDescent="0.25">
      <c r="A61" s="11"/>
      <c r="B61" s="9"/>
      <c r="C61" s="9"/>
      <c r="D61" s="10"/>
      <c r="E61" s="10"/>
      <c r="F61" s="12">
        <f>IF(OR(A61="",C61=""),"",IF(N(D61)&gt;0,D61,IFERROR(INDEX(Settings!$B$2:$B$11,MATCH(C61,Settings!$A$2:$A$11,0)),0)))</f>
      </c>
      <c r="G61" s="9"/>
      <c r="H61" s="13">
        <f>IF(A61="","",MONTH(A61))</f>
      </c>
      <c r="I61" s="13">
        <f>IF(A61="","",YEAR(A61))</f>
      </c>
    </row>
    <row r="62" spans="1:9" x14ac:dyDescent="0.25">
      <c r="A62" s="11"/>
      <c r="B62" s="9"/>
      <c r="C62" s="9"/>
      <c r="D62" s="10"/>
      <c r="E62" s="10"/>
      <c r="F62" s="12">
        <f>IF(OR(A62="",C62=""),"",IF(N(D62)&gt;0,D62,IFERROR(INDEX(Settings!$B$2:$B$11,MATCH(C62,Settings!$A$2:$A$11,0)),0)))</f>
      </c>
      <c r="G62" s="9"/>
      <c r="H62" s="13">
        <f>IF(A62="","",MONTH(A62))</f>
      </c>
      <c r="I62" s="13">
        <f>IF(A62="","",YEAR(A62))</f>
      </c>
    </row>
    <row r="63" spans="1:9" x14ac:dyDescent="0.25">
      <c r="A63" s="11"/>
      <c r="B63" s="9"/>
      <c r="C63" s="9"/>
      <c r="D63" s="10"/>
      <c r="E63" s="10"/>
      <c r="F63" s="12">
        <f>IF(OR(A63="",C63=""),"",IF(N(D63)&gt;0,D63,IFERROR(INDEX(Settings!$B$2:$B$11,MATCH(C63,Settings!$A$2:$A$11,0)),0)))</f>
      </c>
      <c r="G63" s="9"/>
      <c r="H63" s="13">
        <f>IF(A63="","",MONTH(A63))</f>
      </c>
      <c r="I63" s="13">
        <f>IF(A63="","",YEAR(A63))</f>
      </c>
    </row>
    <row r="64" spans="1:9" x14ac:dyDescent="0.25">
      <c r="A64" s="11"/>
      <c r="B64" s="9"/>
      <c r="C64" s="9"/>
      <c r="D64" s="10"/>
      <c r="E64" s="10"/>
      <c r="F64" s="12">
        <f>IF(OR(A64="",C64=""),"",IF(N(D64)&gt;0,D64,IFERROR(INDEX(Settings!$B$2:$B$11,MATCH(C64,Settings!$A$2:$A$11,0)),0)))</f>
      </c>
      <c r="G64" s="9"/>
      <c r="H64" s="13">
        <f>IF(A64="","",MONTH(A64))</f>
      </c>
      <c r="I64" s="13">
        <f>IF(A64="","",YEAR(A64))</f>
      </c>
    </row>
    <row r="65" spans="1:9" x14ac:dyDescent="0.25">
      <c r="A65" s="11"/>
      <c r="B65" s="9"/>
      <c r="C65" s="9"/>
      <c r="D65" s="10"/>
      <c r="E65" s="10"/>
      <c r="F65" s="12">
        <f>IF(OR(A65="",C65=""),"",IF(N(D65)&gt;0,D65,IFERROR(INDEX(Settings!$B$2:$B$11,MATCH(C65,Settings!$A$2:$A$11,0)),0)))</f>
      </c>
      <c r="G65" s="9"/>
      <c r="H65" s="13">
        <f>IF(A65="","",MONTH(A65))</f>
      </c>
      <c r="I65" s="13">
        <f>IF(A65="","",YEAR(A65))</f>
      </c>
    </row>
    <row r="66" spans="1:9" x14ac:dyDescent="0.25">
      <c r="A66" s="11"/>
      <c r="B66" s="9"/>
      <c r="C66" s="9"/>
      <c r="D66" s="10"/>
      <c r="E66" s="10"/>
      <c r="F66" s="12">
        <f>IF(OR(A66="",C66=""),"",IF(N(D66)&gt;0,D66,IFERROR(INDEX(Settings!$B$2:$B$11,MATCH(C66,Settings!$A$2:$A$11,0)),0)))</f>
      </c>
      <c r="G66" s="9"/>
      <c r="H66" s="13">
        <f>IF(A66="","",MONTH(A66))</f>
      </c>
      <c r="I66" s="13">
        <f>IF(A66="","",YEAR(A66))</f>
      </c>
    </row>
    <row r="67" spans="1:9" x14ac:dyDescent="0.25">
      <c r="A67" s="11"/>
      <c r="B67" s="9"/>
      <c r="C67" s="9"/>
      <c r="D67" s="10"/>
      <c r="E67" s="10"/>
      <c r="F67" s="12">
        <f>IF(OR(A67="",C67=""),"",IF(N(D67)&gt;0,D67,IFERROR(INDEX(Settings!$B$2:$B$11,MATCH(C67,Settings!$A$2:$A$11,0)),0)))</f>
      </c>
      <c r="G67" s="9"/>
      <c r="H67" s="13">
        <f>IF(A67="","",MONTH(A67))</f>
      </c>
      <c r="I67" s="13">
        <f>IF(A67="","",YEAR(A67))</f>
      </c>
    </row>
    <row r="68" spans="1:9" x14ac:dyDescent="0.25">
      <c r="A68" s="11"/>
      <c r="B68" s="9"/>
      <c r="C68" s="9"/>
      <c r="D68" s="10"/>
      <c r="E68" s="10"/>
      <c r="F68" s="12">
        <f>IF(OR(A68="",C68=""),"",IF(N(D68)&gt;0,D68,IFERROR(INDEX(Settings!$B$2:$B$11,MATCH(C68,Settings!$A$2:$A$11,0)),0)))</f>
      </c>
      <c r="G68" s="9"/>
      <c r="H68" s="13">
        <f>IF(A68="","",MONTH(A68))</f>
      </c>
      <c r="I68" s="13">
        <f>IF(A68="","",YEAR(A68))</f>
      </c>
    </row>
    <row r="69" spans="1:9" x14ac:dyDescent="0.25">
      <c r="A69" s="11"/>
      <c r="B69" s="9"/>
      <c r="C69" s="9"/>
      <c r="D69" s="10"/>
      <c r="E69" s="10"/>
      <c r="F69" s="12">
        <f>IF(OR(A69="",C69=""),"",IF(N(D69)&gt;0,D69,IFERROR(INDEX(Settings!$B$2:$B$11,MATCH(C69,Settings!$A$2:$A$11,0)),0)))</f>
      </c>
      <c r="G69" s="9"/>
      <c r="H69" s="13">
        <f>IF(A69="","",MONTH(A69))</f>
      </c>
      <c r="I69" s="13">
        <f>IF(A69="","",YEAR(A69))</f>
      </c>
    </row>
    <row r="70" spans="1:9" x14ac:dyDescent="0.25">
      <c r="A70" s="11"/>
      <c r="B70" s="9"/>
      <c r="C70" s="9"/>
      <c r="D70" s="10"/>
      <c r="E70" s="10"/>
      <c r="F70" s="12">
        <f>IF(OR(A70="",C70=""),"",IF(N(D70)&gt;0,D70,IFERROR(INDEX(Settings!$B$2:$B$11,MATCH(C70,Settings!$A$2:$A$11,0)),0)))</f>
      </c>
      <c r="G70" s="9"/>
      <c r="H70" s="13">
        <f>IF(A70="","",MONTH(A70))</f>
      </c>
      <c r="I70" s="13">
        <f>IF(A70="","",YEAR(A70))</f>
      </c>
    </row>
    <row r="71" spans="1:9" x14ac:dyDescent="0.25">
      <c r="A71" s="11"/>
      <c r="B71" s="9"/>
      <c r="C71" s="9"/>
      <c r="D71" s="10"/>
      <c r="E71" s="10"/>
      <c r="F71" s="12">
        <f>IF(OR(A71="",C71=""),"",IF(N(D71)&gt;0,D71,IFERROR(INDEX(Settings!$B$2:$B$11,MATCH(C71,Settings!$A$2:$A$11,0)),0)))</f>
      </c>
      <c r="G71" s="9"/>
      <c r="H71" s="13">
        <f>IF(A71="","",MONTH(A71))</f>
      </c>
      <c r="I71" s="13">
        <f>IF(A71="","",YEAR(A71))</f>
      </c>
    </row>
    <row r="72" spans="1:9" x14ac:dyDescent="0.25">
      <c r="A72" s="11"/>
      <c r="B72" s="9"/>
      <c r="C72" s="9"/>
      <c r="D72" s="10"/>
      <c r="E72" s="10"/>
      <c r="F72" s="12">
        <f>IF(OR(A72="",C72=""),"",IF(N(D72)&gt;0,D72,IFERROR(INDEX(Settings!$B$2:$B$11,MATCH(C72,Settings!$A$2:$A$11,0)),0)))</f>
      </c>
      <c r="G72" s="9"/>
      <c r="H72" s="13">
        <f>IF(A72="","",MONTH(A72))</f>
      </c>
      <c r="I72" s="13">
        <f>IF(A72="","",YEAR(A72))</f>
      </c>
    </row>
    <row r="73" spans="1:9" x14ac:dyDescent="0.25">
      <c r="A73" s="11"/>
      <c r="B73" s="9"/>
      <c r="C73" s="9"/>
      <c r="D73" s="10"/>
      <c r="E73" s="10"/>
      <c r="F73" s="12">
        <f>IF(OR(A73="",C73=""),"",IF(N(D73)&gt;0,D73,IFERROR(INDEX(Settings!$B$2:$B$11,MATCH(C73,Settings!$A$2:$A$11,0)),0)))</f>
      </c>
      <c r="G73" s="9"/>
      <c r="H73" s="13">
        <f>IF(A73="","",MONTH(A73))</f>
      </c>
      <c r="I73" s="13">
        <f>IF(A73="","",YEAR(A73))</f>
      </c>
    </row>
    <row r="74" spans="1:9" x14ac:dyDescent="0.25">
      <c r="A74" s="11"/>
      <c r="B74" s="9"/>
      <c r="C74" s="9"/>
      <c r="D74" s="10"/>
      <c r="E74" s="10"/>
      <c r="F74" s="12">
        <f>IF(OR(A74="",C74=""),"",IF(N(D74)&gt;0,D74,IFERROR(INDEX(Settings!$B$2:$B$11,MATCH(C74,Settings!$A$2:$A$11,0)),0)))</f>
      </c>
      <c r="G74" s="9"/>
      <c r="H74" s="13">
        <f>IF(A74="","",MONTH(A74))</f>
      </c>
      <c r="I74" s="13">
        <f>IF(A74="","",YEAR(A74))</f>
      </c>
    </row>
    <row r="75" spans="1:9" x14ac:dyDescent="0.25">
      <c r="A75" s="11"/>
      <c r="B75" s="9"/>
      <c r="C75" s="9"/>
      <c r="D75" s="10"/>
      <c r="E75" s="10"/>
      <c r="F75" s="12">
        <f>IF(OR(A75="",C75=""),"",IF(N(D75)&gt;0,D75,IFERROR(INDEX(Settings!$B$2:$B$11,MATCH(C75,Settings!$A$2:$A$11,0)),0)))</f>
      </c>
      <c r="G75" s="9"/>
      <c r="H75" s="13">
        <f>IF(A75="","",MONTH(A75))</f>
      </c>
      <c r="I75" s="13">
        <f>IF(A75="","",YEAR(A75))</f>
      </c>
    </row>
    <row r="76" spans="1:9" x14ac:dyDescent="0.25">
      <c r="A76" s="11"/>
      <c r="B76" s="9"/>
      <c r="C76" s="9"/>
      <c r="D76" s="10"/>
      <c r="E76" s="10"/>
      <c r="F76" s="12">
        <f>IF(OR(A76="",C76=""),"",IF(N(D76)&gt;0,D76,IFERROR(INDEX(Settings!$B$2:$B$11,MATCH(C76,Settings!$A$2:$A$11,0)),0)))</f>
      </c>
      <c r="G76" s="9"/>
      <c r="H76" s="13">
        <f>IF(A76="","",MONTH(A76))</f>
      </c>
      <c r="I76" s="13">
        <f>IF(A76="","",YEAR(A76))</f>
      </c>
    </row>
    <row r="77" spans="1:9" x14ac:dyDescent="0.25">
      <c r="A77" s="11"/>
      <c r="B77" s="9"/>
      <c r="C77" s="9"/>
      <c r="D77" s="10"/>
      <c r="E77" s="10"/>
      <c r="F77" s="12">
        <f>IF(OR(A77="",C77=""),"",IF(N(D77)&gt;0,D77,IFERROR(INDEX(Settings!$B$2:$B$11,MATCH(C77,Settings!$A$2:$A$11,0)),0)))</f>
      </c>
      <c r="G77" s="9"/>
      <c r="H77" s="13">
        <f>IF(A77="","",MONTH(A77))</f>
      </c>
      <c r="I77" s="13">
        <f>IF(A77="","",YEAR(A77))</f>
      </c>
    </row>
    <row r="78" spans="1:9" x14ac:dyDescent="0.25">
      <c r="A78" s="11"/>
      <c r="B78" s="9"/>
      <c r="C78" s="9"/>
      <c r="D78" s="10"/>
      <c r="E78" s="10"/>
      <c r="F78" s="12">
        <f>IF(OR(A78="",C78=""),"",IF(N(D78)&gt;0,D78,IFERROR(INDEX(Settings!$B$2:$B$11,MATCH(C78,Settings!$A$2:$A$11,0)),0)))</f>
      </c>
      <c r="G78" s="9"/>
      <c r="H78" s="13">
        <f>IF(A78="","",MONTH(A78))</f>
      </c>
      <c r="I78" s="13">
        <f>IF(A78="","",YEAR(A78))</f>
      </c>
    </row>
    <row r="79" spans="1:9" x14ac:dyDescent="0.25">
      <c r="A79" s="11"/>
      <c r="B79" s="9"/>
      <c r="C79" s="9"/>
      <c r="D79" s="10"/>
      <c r="E79" s="10"/>
      <c r="F79" s="12">
        <f>IF(OR(A79="",C79=""),"",IF(N(D79)&gt;0,D79,IFERROR(INDEX(Settings!$B$2:$B$11,MATCH(C79,Settings!$A$2:$A$11,0)),0)))</f>
      </c>
      <c r="G79" s="9"/>
      <c r="H79" s="13">
        <f>IF(A79="","",MONTH(A79))</f>
      </c>
      <c r="I79" s="13">
        <f>IF(A79="","",YEAR(A79))</f>
      </c>
    </row>
    <row r="80" spans="1:9" x14ac:dyDescent="0.25">
      <c r="A80" s="11"/>
      <c r="B80" s="9"/>
      <c r="C80" s="9"/>
      <c r="D80" s="10"/>
      <c r="E80" s="10"/>
      <c r="F80" s="12">
        <f>IF(OR(A80="",C80=""),"",IF(N(D80)&gt;0,D80,IFERROR(INDEX(Settings!$B$2:$B$11,MATCH(C80,Settings!$A$2:$A$11,0)),0)))</f>
      </c>
      <c r="G80" s="9"/>
      <c r="H80" s="13">
        <f>IF(A80="","",MONTH(A80))</f>
      </c>
      <c r="I80" s="13">
        <f>IF(A80="","",YEAR(A80))</f>
      </c>
    </row>
    <row r="81" spans="1:9" x14ac:dyDescent="0.25">
      <c r="A81" s="11"/>
      <c r="B81" s="9"/>
      <c r="C81" s="9"/>
      <c r="D81" s="10"/>
      <c r="E81" s="10"/>
      <c r="F81" s="12">
        <f>IF(OR(A81="",C81=""),"",IF(N(D81)&gt;0,D81,IFERROR(INDEX(Settings!$B$2:$B$11,MATCH(C81,Settings!$A$2:$A$11,0)),0)))</f>
      </c>
      <c r="G81" s="9"/>
      <c r="H81" s="13">
        <f>IF(A81="","",MONTH(A81))</f>
      </c>
      <c r="I81" s="13">
        <f>IF(A81="","",YEAR(A81))</f>
      </c>
    </row>
    <row r="82" spans="1:9" x14ac:dyDescent="0.25">
      <c r="A82" s="11"/>
      <c r="B82" s="9"/>
      <c r="C82" s="9"/>
      <c r="D82" s="10"/>
      <c r="E82" s="10"/>
      <c r="F82" s="12">
        <f>IF(OR(A82="",C82=""),"",IF(N(D82)&gt;0,D82,IFERROR(INDEX(Settings!$B$2:$B$11,MATCH(C82,Settings!$A$2:$A$11,0)),0)))</f>
      </c>
      <c r="G82" s="9"/>
      <c r="H82" s="13">
        <f>IF(A82="","",MONTH(A82))</f>
      </c>
      <c r="I82" s="13">
        <f>IF(A82="","",YEAR(A82))</f>
      </c>
    </row>
    <row r="83" spans="1:9" x14ac:dyDescent="0.25">
      <c r="A83" s="11"/>
      <c r="B83" s="9"/>
      <c r="C83" s="9"/>
      <c r="D83" s="10"/>
      <c r="E83" s="10"/>
      <c r="F83" s="12">
        <f>IF(OR(A83="",C83=""),"",IF(N(D83)&gt;0,D83,IFERROR(INDEX(Settings!$B$2:$B$11,MATCH(C83,Settings!$A$2:$A$11,0)),0)))</f>
      </c>
      <c r="G83" s="9"/>
      <c r="H83" s="13">
        <f>IF(A83="","",MONTH(A83))</f>
      </c>
      <c r="I83" s="13">
        <f>IF(A83="","",YEAR(A83))</f>
      </c>
    </row>
    <row r="84" spans="1:9" x14ac:dyDescent="0.25">
      <c r="A84" s="11"/>
      <c r="B84" s="9"/>
      <c r="C84" s="9"/>
      <c r="D84" s="10"/>
      <c r="E84" s="10"/>
      <c r="F84" s="12">
        <f>IF(OR(A84="",C84=""),"",IF(N(D84)&gt;0,D84,IFERROR(INDEX(Settings!$B$2:$B$11,MATCH(C84,Settings!$A$2:$A$11,0)),0)))</f>
      </c>
      <c r="G84" s="9"/>
      <c r="H84" s="13">
        <f>IF(A84="","",MONTH(A84))</f>
      </c>
      <c r="I84" s="13">
        <f>IF(A84="","",YEAR(A84))</f>
      </c>
    </row>
    <row r="85" spans="1:9" x14ac:dyDescent="0.25">
      <c r="A85" s="11"/>
      <c r="B85" s="9"/>
      <c r="C85" s="9"/>
      <c r="D85" s="10"/>
      <c r="E85" s="10"/>
      <c r="F85" s="12">
        <f>IF(OR(A85="",C85=""),"",IF(N(D85)&gt;0,D85,IFERROR(INDEX(Settings!$B$2:$B$11,MATCH(C85,Settings!$A$2:$A$11,0)),0)))</f>
      </c>
      <c r="G85" s="9"/>
      <c r="H85" s="13">
        <f>IF(A85="","",MONTH(A85))</f>
      </c>
      <c r="I85" s="13">
        <f>IF(A85="","",YEAR(A85))</f>
      </c>
    </row>
    <row r="86" spans="1:9" x14ac:dyDescent="0.25">
      <c r="A86" s="11"/>
      <c r="B86" s="9"/>
      <c r="C86" s="9"/>
      <c r="D86" s="10"/>
      <c r="E86" s="10"/>
      <c r="F86" s="12">
        <f>IF(OR(A86="",C86=""),"",IF(N(D86)&gt;0,D86,IFERROR(INDEX(Settings!$B$2:$B$11,MATCH(C86,Settings!$A$2:$A$11,0)),0)))</f>
      </c>
      <c r="G86" s="9"/>
      <c r="H86" s="13">
        <f>IF(A86="","",MONTH(A86))</f>
      </c>
      <c r="I86" s="13">
        <f>IF(A86="","",YEAR(A86))</f>
      </c>
    </row>
    <row r="87" spans="1:9" x14ac:dyDescent="0.25">
      <c r="A87" s="11"/>
      <c r="B87" s="9"/>
      <c r="C87" s="9"/>
      <c r="D87" s="10"/>
      <c r="E87" s="10"/>
      <c r="F87" s="12">
        <f>IF(OR(A87="",C87=""),"",IF(N(D87)&gt;0,D87,IFERROR(INDEX(Settings!$B$2:$B$11,MATCH(C87,Settings!$A$2:$A$11,0)),0)))</f>
      </c>
      <c r="G87" s="9"/>
      <c r="H87" s="13">
        <f>IF(A87="","",MONTH(A87))</f>
      </c>
      <c r="I87" s="13">
        <f>IF(A87="","",YEAR(A87))</f>
      </c>
    </row>
    <row r="88" spans="1:9" x14ac:dyDescent="0.25">
      <c r="A88" s="11"/>
      <c r="B88" s="9"/>
      <c r="C88" s="9"/>
      <c r="D88" s="10"/>
      <c r="E88" s="10"/>
      <c r="F88" s="12">
        <f>IF(OR(A88="",C88=""),"",IF(N(D88)&gt;0,D88,IFERROR(INDEX(Settings!$B$2:$B$11,MATCH(C88,Settings!$A$2:$A$11,0)),0)))</f>
      </c>
      <c r="G88" s="9"/>
      <c r="H88" s="13">
        <f>IF(A88="","",MONTH(A88))</f>
      </c>
      <c r="I88" s="13">
        <f>IF(A88="","",YEAR(A88))</f>
      </c>
    </row>
    <row r="89" spans="1:9" x14ac:dyDescent="0.25">
      <c r="A89" s="11"/>
      <c r="B89" s="9"/>
      <c r="C89" s="9"/>
      <c r="D89" s="10"/>
      <c r="E89" s="10"/>
      <c r="F89" s="12">
        <f>IF(OR(A89="",C89=""),"",IF(N(D89)&gt;0,D89,IFERROR(INDEX(Settings!$B$2:$B$11,MATCH(C89,Settings!$A$2:$A$11,0)),0)))</f>
      </c>
      <c r="G89" s="9"/>
      <c r="H89" s="13">
        <f>IF(A89="","",MONTH(A89))</f>
      </c>
      <c r="I89" s="13">
        <f>IF(A89="","",YEAR(A89))</f>
      </c>
    </row>
    <row r="90" spans="1:9" x14ac:dyDescent="0.25">
      <c r="A90" s="11"/>
      <c r="B90" s="9"/>
      <c r="C90" s="9"/>
      <c r="D90" s="10"/>
      <c r="E90" s="10"/>
      <c r="F90" s="12">
        <f>IF(OR(A90="",C90=""),"",IF(N(D90)&gt;0,D90,IFERROR(INDEX(Settings!$B$2:$B$11,MATCH(C90,Settings!$A$2:$A$11,0)),0)))</f>
      </c>
      <c r="G90" s="9"/>
      <c r="H90" s="13">
        <f>IF(A90="","",MONTH(A90))</f>
      </c>
      <c r="I90" s="13">
        <f>IF(A90="","",YEAR(A90))</f>
      </c>
    </row>
    <row r="91" spans="1:9" x14ac:dyDescent="0.25">
      <c r="A91" s="11"/>
      <c r="B91" s="9"/>
      <c r="C91" s="9"/>
      <c r="D91" s="10"/>
      <c r="E91" s="10"/>
      <c r="F91" s="12">
        <f>IF(OR(A91="",C91=""),"",IF(N(D91)&gt;0,D91,IFERROR(INDEX(Settings!$B$2:$B$11,MATCH(C91,Settings!$A$2:$A$11,0)),0)))</f>
      </c>
      <c r="G91" s="9"/>
      <c r="H91" s="13">
        <f>IF(A91="","",MONTH(A91))</f>
      </c>
      <c r="I91" s="13">
        <f>IF(A91="","",YEAR(A91))</f>
      </c>
    </row>
    <row r="92" spans="1:9" x14ac:dyDescent="0.25">
      <c r="A92" s="11"/>
      <c r="B92" s="9"/>
      <c r="C92" s="9"/>
      <c r="D92" s="10"/>
      <c r="E92" s="10"/>
      <c r="F92" s="12">
        <f>IF(OR(A92="",C92=""),"",IF(N(D92)&gt;0,D92,IFERROR(INDEX(Settings!$B$2:$B$11,MATCH(C92,Settings!$A$2:$A$11,0)),0)))</f>
      </c>
      <c r="G92" s="9"/>
      <c r="H92" s="13">
        <f>IF(A92="","",MONTH(A92))</f>
      </c>
      <c r="I92" s="13">
        <f>IF(A92="","",YEAR(A92))</f>
      </c>
    </row>
    <row r="93" spans="1:9" x14ac:dyDescent="0.25">
      <c r="A93" s="11"/>
      <c r="B93" s="9"/>
      <c r="C93" s="9"/>
      <c r="D93" s="10"/>
      <c r="E93" s="10"/>
      <c r="F93" s="12">
        <f>IF(OR(A93="",C93=""),"",IF(N(D93)&gt;0,D93,IFERROR(INDEX(Settings!$B$2:$B$11,MATCH(C93,Settings!$A$2:$A$11,0)),0)))</f>
      </c>
      <c r="G93" s="9"/>
      <c r="H93" s="13">
        <f>IF(A93="","",MONTH(A93))</f>
      </c>
      <c r="I93" s="13">
        <f>IF(A93="","",YEAR(A93))</f>
      </c>
    </row>
    <row r="94" spans="1:9" x14ac:dyDescent="0.25">
      <c r="A94" s="11"/>
      <c r="B94" s="9"/>
      <c r="C94" s="9"/>
      <c r="D94" s="10"/>
      <c r="E94" s="10"/>
      <c r="F94" s="12">
        <f>IF(OR(A94="",C94=""),"",IF(N(D94)&gt;0,D94,IFERROR(INDEX(Settings!$B$2:$B$11,MATCH(C94,Settings!$A$2:$A$11,0)),0)))</f>
      </c>
      <c r="G94" s="9"/>
      <c r="H94" s="13">
        <f>IF(A94="","",MONTH(A94))</f>
      </c>
      <c r="I94" s="13">
        <f>IF(A94="","",YEAR(A94))</f>
      </c>
    </row>
    <row r="95" spans="1:9" x14ac:dyDescent="0.25">
      <c r="A95" s="11"/>
      <c r="B95" s="9"/>
      <c r="C95" s="9"/>
      <c r="D95" s="10"/>
      <c r="E95" s="10"/>
      <c r="F95" s="12">
        <f>IF(OR(A95="",C95=""),"",IF(N(D95)&gt;0,D95,IFERROR(INDEX(Settings!$B$2:$B$11,MATCH(C95,Settings!$A$2:$A$11,0)),0)))</f>
      </c>
      <c r="G95" s="9"/>
      <c r="H95" s="13">
        <f>IF(A95="","",MONTH(A95))</f>
      </c>
      <c r="I95" s="13">
        <f>IF(A95="","",YEAR(A95))</f>
      </c>
    </row>
    <row r="96" spans="1:9" x14ac:dyDescent="0.25">
      <c r="A96" s="11"/>
      <c r="B96" s="9"/>
      <c r="C96" s="9"/>
      <c r="D96" s="10"/>
      <c r="E96" s="10"/>
      <c r="F96" s="12">
        <f>IF(OR(A96="",C96=""),"",IF(N(D96)&gt;0,D96,IFERROR(INDEX(Settings!$B$2:$B$11,MATCH(C96,Settings!$A$2:$A$11,0)),0)))</f>
      </c>
      <c r="G96" s="9"/>
      <c r="H96" s="13">
        <f>IF(A96="","",MONTH(A96))</f>
      </c>
      <c r="I96" s="13">
        <f>IF(A96="","",YEAR(A96))</f>
      </c>
    </row>
    <row r="97" spans="1:9" x14ac:dyDescent="0.25">
      <c r="A97" s="11"/>
      <c r="B97" s="9"/>
      <c r="C97" s="9"/>
      <c r="D97" s="10"/>
      <c r="E97" s="10"/>
      <c r="F97" s="12">
        <f>IF(OR(A97="",C97=""),"",IF(N(D97)&gt;0,D97,IFERROR(INDEX(Settings!$B$2:$B$11,MATCH(C97,Settings!$A$2:$A$11,0)),0)))</f>
      </c>
      <c r="G97" s="9"/>
      <c r="H97" s="13">
        <f>IF(A97="","",MONTH(A97))</f>
      </c>
      <c r="I97" s="13">
        <f>IF(A97="","",YEAR(A97))</f>
      </c>
    </row>
    <row r="98" spans="1:9" x14ac:dyDescent="0.25">
      <c r="A98" s="11"/>
      <c r="B98" s="9"/>
      <c r="C98" s="9"/>
      <c r="D98" s="10"/>
      <c r="E98" s="10"/>
      <c r="F98" s="12">
        <f>IF(OR(A98="",C98=""),"",IF(N(D98)&gt;0,D98,IFERROR(INDEX(Settings!$B$2:$B$11,MATCH(C98,Settings!$A$2:$A$11,0)),0)))</f>
      </c>
      <c r="G98" s="9"/>
      <c r="H98" s="13">
        <f>IF(A98="","",MONTH(A98))</f>
      </c>
      <c r="I98" s="13">
        <f>IF(A98="","",YEAR(A98))</f>
      </c>
    </row>
    <row r="99" spans="1:9" x14ac:dyDescent="0.25">
      <c r="A99" s="11"/>
      <c r="B99" s="9"/>
      <c r="C99" s="9"/>
      <c r="D99" s="10"/>
      <c r="E99" s="10"/>
      <c r="F99" s="12">
        <f>IF(OR(A99="",C99=""),"",IF(N(D99)&gt;0,D99,IFERROR(INDEX(Settings!$B$2:$B$11,MATCH(C99,Settings!$A$2:$A$11,0)),0)))</f>
      </c>
      <c r="G99" s="9"/>
      <c r="H99" s="13">
        <f>IF(A99="","",MONTH(A99))</f>
      </c>
      <c r="I99" s="13">
        <f>IF(A99="","",YEAR(A99))</f>
      </c>
    </row>
    <row r="100" spans="1:9" x14ac:dyDescent="0.25">
      <c r="A100" s="11"/>
      <c r="B100" s="9"/>
      <c r="C100" s="9"/>
      <c r="D100" s="10"/>
      <c r="E100" s="10"/>
      <c r="F100" s="12">
        <f>IF(OR(A100="",C100=""),"",IF(N(D100)&gt;0,D100,IFERROR(INDEX(Settings!$B$2:$B$11,MATCH(C100,Settings!$A$2:$A$11,0)),0)))</f>
      </c>
      <c r="G100" s="9"/>
      <c r="H100" s="13">
        <f>IF(A100="","",MONTH(A100))</f>
      </c>
      <c r="I100" s="13">
        <f>IF(A100="","",YEAR(A100))</f>
      </c>
    </row>
    <row r="101" spans="1:9" x14ac:dyDescent="0.25">
      <c r="A101" s="11"/>
      <c r="B101" s="9"/>
      <c r="C101" s="9"/>
      <c r="D101" s="10"/>
      <c r="E101" s="10"/>
      <c r="F101" s="12">
        <f>IF(OR(A101="",C101=""),"",IF(N(D101)&gt;0,D101,IFERROR(INDEX(Settings!$B$2:$B$11,MATCH(C101,Settings!$A$2:$A$11,0)),0)))</f>
      </c>
      <c r="G101" s="9"/>
      <c r="H101" s="13">
        <f>IF(A101="","",MONTH(A101))</f>
      </c>
      <c r="I101" s="13">
        <f>IF(A101="","",YEAR(A101))</f>
      </c>
    </row>
    <row r="102" spans="1:9" x14ac:dyDescent="0.25">
      <c r="A102" s="11"/>
      <c r="B102" s="9"/>
      <c r="C102" s="9"/>
      <c r="D102" s="10"/>
      <c r="E102" s="10"/>
      <c r="F102" s="12">
        <f>IF(OR(A102="",C102=""),"",IF(N(D102)&gt;0,D102,IFERROR(INDEX(Settings!$B$2:$B$11,MATCH(C102,Settings!$A$2:$A$11,0)),0)))</f>
      </c>
      <c r="G102" s="9"/>
      <c r="H102" s="13">
        <f>IF(A102="","",MONTH(A102))</f>
      </c>
      <c r="I102" s="13">
        <f>IF(A102="","",YEAR(A102))</f>
      </c>
    </row>
    <row r="103" spans="1:9" x14ac:dyDescent="0.25">
      <c r="A103" s="11"/>
      <c r="B103" s="9"/>
      <c r="C103" s="9"/>
      <c r="D103" s="10"/>
      <c r="E103" s="10"/>
      <c r="F103" s="12">
        <f>IF(OR(A103="",C103=""),"",IF(N(D103)&gt;0,D103,IFERROR(INDEX(Settings!$B$2:$B$11,MATCH(C103,Settings!$A$2:$A$11,0)),0)))</f>
      </c>
      <c r="G103" s="9"/>
      <c r="H103" s="13">
        <f>IF(A103="","",MONTH(A103))</f>
      </c>
      <c r="I103" s="13">
        <f>IF(A103="","",YEAR(A103))</f>
      </c>
    </row>
    <row r="104" spans="1:9" x14ac:dyDescent="0.25">
      <c r="A104" s="11"/>
      <c r="B104" s="9"/>
      <c r="C104" s="9"/>
      <c r="D104" s="10"/>
      <c r="E104" s="10"/>
      <c r="F104" s="12">
        <f>IF(OR(A104="",C104=""),"",IF(N(D104)&gt;0,D104,IFERROR(INDEX(Settings!$B$2:$B$11,MATCH(C104,Settings!$A$2:$A$11,0)),0)))</f>
      </c>
      <c r="G104" s="9"/>
      <c r="H104" s="13">
        <f>IF(A104="","",MONTH(A104))</f>
      </c>
      <c r="I104" s="13">
        <f>IF(A104="","",YEAR(A104))</f>
      </c>
    </row>
    <row r="105" spans="1:9" x14ac:dyDescent="0.25">
      <c r="A105" s="11"/>
      <c r="B105" s="9"/>
      <c r="C105" s="9"/>
      <c r="D105" s="10"/>
      <c r="E105" s="10"/>
      <c r="F105" s="12">
        <f>IF(OR(A105="",C105=""),"",IF(N(D105)&gt;0,D105,IFERROR(INDEX(Settings!$B$2:$B$11,MATCH(C105,Settings!$A$2:$A$11,0)),0)))</f>
      </c>
      <c r="G105" s="9"/>
      <c r="H105" s="13">
        <f>IF(A105="","",MONTH(A105))</f>
      </c>
      <c r="I105" s="13">
        <f>IF(A105="","",YEAR(A105))</f>
      </c>
    </row>
    <row r="106" spans="1:9" x14ac:dyDescent="0.25">
      <c r="A106" s="11"/>
      <c r="B106" s="9"/>
      <c r="C106" s="9"/>
      <c r="D106" s="10"/>
      <c r="E106" s="10"/>
      <c r="F106" s="12">
        <f>IF(OR(A106="",C106=""),"",IF(N(D106)&gt;0,D106,IFERROR(INDEX(Settings!$B$2:$B$11,MATCH(C106,Settings!$A$2:$A$11,0)),0)))</f>
      </c>
      <c r="G106" s="9"/>
      <c r="H106" s="13">
        <f>IF(A106="","",MONTH(A106))</f>
      </c>
      <c r="I106" s="13">
        <f>IF(A106="","",YEAR(A106))</f>
      </c>
    </row>
    <row r="107" spans="1:9" x14ac:dyDescent="0.25">
      <c r="A107" s="11"/>
      <c r="B107" s="9"/>
      <c r="C107" s="9"/>
      <c r="D107" s="10"/>
      <c r="E107" s="10"/>
      <c r="F107" s="12">
        <f>IF(OR(A107="",C107=""),"",IF(N(D107)&gt;0,D107,IFERROR(INDEX(Settings!$B$2:$B$11,MATCH(C107,Settings!$A$2:$A$11,0)),0)))</f>
      </c>
      <c r="G107" s="9"/>
      <c r="H107" s="13">
        <f>IF(A107="","",MONTH(A107))</f>
      </c>
      <c r="I107" s="13">
        <f>IF(A107="","",YEAR(A107))</f>
      </c>
    </row>
    <row r="108" spans="1:9" x14ac:dyDescent="0.25">
      <c r="A108" s="11"/>
      <c r="B108" s="9"/>
      <c r="C108" s="9"/>
      <c r="D108" s="10"/>
      <c r="E108" s="10"/>
      <c r="F108" s="12">
        <f>IF(OR(A108="",C108=""),"",IF(N(D108)&gt;0,D108,IFERROR(INDEX(Settings!$B$2:$B$11,MATCH(C108,Settings!$A$2:$A$11,0)),0)))</f>
      </c>
      <c r="G108" s="9"/>
      <c r="H108" s="13">
        <f>IF(A108="","",MONTH(A108))</f>
      </c>
      <c r="I108" s="13">
        <f>IF(A108="","",YEAR(A108))</f>
      </c>
    </row>
    <row r="109" spans="1:9" x14ac:dyDescent="0.25">
      <c r="A109" s="11"/>
      <c r="B109" s="9"/>
      <c r="C109" s="9"/>
      <c r="D109" s="10"/>
      <c r="E109" s="10"/>
      <c r="F109" s="12">
        <f>IF(OR(A109="",C109=""),"",IF(N(D109)&gt;0,D109,IFERROR(INDEX(Settings!$B$2:$B$11,MATCH(C109,Settings!$A$2:$A$11,0)),0)))</f>
      </c>
      <c r="G109" s="9"/>
      <c r="H109" s="13">
        <f>IF(A109="","",MONTH(A109))</f>
      </c>
      <c r="I109" s="13">
        <f>IF(A109="","",YEAR(A109))</f>
      </c>
    </row>
    <row r="110" spans="1:9" x14ac:dyDescent="0.25">
      <c r="A110" s="11"/>
      <c r="B110" s="9"/>
      <c r="C110" s="9"/>
      <c r="D110" s="10"/>
      <c r="E110" s="10"/>
      <c r="F110" s="12">
        <f>IF(OR(A110="",C110=""),"",IF(N(D110)&gt;0,D110,IFERROR(INDEX(Settings!$B$2:$B$11,MATCH(C110,Settings!$A$2:$A$11,0)),0)))</f>
      </c>
      <c r="G110" s="9"/>
      <c r="H110" s="13">
        <f>IF(A110="","",MONTH(A110))</f>
      </c>
      <c r="I110" s="13">
        <f>IF(A110="","",YEAR(A110))</f>
      </c>
    </row>
    <row r="111" spans="1:9" x14ac:dyDescent="0.25">
      <c r="A111" s="11"/>
      <c r="B111" s="9"/>
      <c r="C111" s="9"/>
      <c r="D111" s="10"/>
      <c r="E111" s="10"/>
      <c r="F111" s="12">
        <f>IF(OR(A111="",C111=""),"",IF(N(D111)&gt;0,D111,IFERROR(INDEX(Settings!$B$2:$B$11,MATCH(C111,Settings!$A$2:$A$11,0)),0)))</f>
      </c>
      <c r="G111" s="9"/>
      <c r="H111" s="13">
        <f>IF(A111="","",MONTH(A111))</f>
      </c>
      <c r="I111" s="13">
        <f>IF(A111="","",YEAR(A111))</f>
      </c>
    </row>
    <row r="112" spans="1:9" x14ac:dyDescent="0.25">
      <c r="A112" s="11"/>
      <c r="B112" s="9"/>
      <c r="C112" s="9"/>
      <c r="D112" s="10"/>
      <c r="E112" s="10"/>
      <c r="F112" s="12">
        <f>IF(OR(A112="",C112=""),"",IF(N(D112)&gt;0,D112,IFERROR(INDEX(Settings!$B$2:$B$11,MATCH(C112,Settings!$A$2:$A$11,0)),0)))</f>
      </c>
      <c r="G112" s="9"/>
      <c r="H112" s="13">
        <f>IF(A112="","",MONTH(A112))</f>
      </c>
      <c r="I112" s="13">
        <f>IF(A112="","",YEAR(A112))</f>
      </c>
    </row>
    <row r="113" spans="1:9" x14ac:dyDescent="0.25">
      <c r="A113" s="11"/>
      <c r="B113" s="9"/>
      <c r="C113" s="9"/>
      <c r="D113" s="10"/>
      <c r="E113" s="10"/>
      <c r="F113" s="12">
        <f>IF(OR(A113="",C113=""),"",IF(N(D113)&gt;0,D113,IFERROR(INDEX(Settings!$B$2:$B$11,MATCH(C113,Settings!$A$2:$A$11,0)),0)))</f>
      </c>
      <c r="G113" s="9"/>
      <c r="H113" s="13">
        <f>IF(A113="","",MONTH(A113))</f>
      </c>
      <c r="I113" s="13">
        <f>IF(A113="","",YEAR(A113))</f>
      </c>
    </row>
    <row r="114" spans="1:9" x14ac:dyDescent="0.25">
      <c r="A114" s="11"/>
      <c r="B114" s="9"/>
      <c r="C114" s="9"/>
      <c r="D114" s="10"/>
      <c r="E114" s="10"/>
      <c r="F114" s="12">
        <f>IF(OR(A114="",C114=""),"",IF(N(D114)&gt;0,D114,IFERROR(INDEX(Settings!$B$2:$B$11,MATCH(C114,Settings!$A$2:$A$11,0)),0)))</f>
      </c>
      <c r="G114" s="9"/>
      <c r="H114" s="13">
        <f>IF(A114="","",MONTH(A114))</f>
      </c>
      <c r="I114" s="13">
        <f>IF(A114="","",YEAR(A114))</f>
      </c>
    </row>
    <row r="115" spans="1:9" x14ac:dyDescent="0.25">
      <c r="A115" s="11"/>
      <c r="B115" s="9"/>
      <c r="C115" s="9"/>
      <c r="D115" s="10"/>
      <c r="E115" s="10"/>
      <c r="F115" s="12">
        <f>IF(OR(A115="",C115=""),"",IF(N(D115)&gt;0,D115,IFERROR(INDEX(Settings!$B$2:$B$11,MATCH(C115,Settings!$A$2:$A$11,0)),0)))</f>
      </c>
      <c r="G115" s="9"/>
      <c r="H115" s="13">
        <f>IF(A115="","",MONTH(A115))</f>
      </c>
      <c r="I115" s="13">
        <f>IF(A115="","",YEAR(A115))</f>
      </c>
    </row>
    <row r="116" spans="1:9" x14ac:dyDescent="0.25">
      <c r="A116" s="11"/>
      <c r="B116" s="9"/>
      <c r="C116" s="9"/>
      <c r="D116" s="10"/>
      <c r="E116" s="10"/>
      <c r="F116" s="12">
        <f>IF(OR(A116="",C116=""),"",IF(N(D116)&gt;0,D116,IFERROR(INDEX(Settings!$B$2:$B$11,MATCH(C116,Settings!$A$2:$A$11,0)),0)))</f>
      </c>
      <c r="G116" s="9"/>
      <c r="H116" s="13">
        <f>IF(A116="","",MONTH(A116))</f>
      </c>
      <c r="I116" s="13">
        <f>IF(A116="","",YEAR(A116))</f>
      </c>
    </row>
    <row r="117" spans="1:9" x14ac:dyDescent="0.25">
      <c r="A117" s="11"/>
      <c r="B117" s="9"/>
      <c r="C117" s="9"/>
      <c r="D117" s="10"/>
      <c r="E117" s="10"/>
      <c r="F117" s="12">
        <f>IF(OR(A117="",C117=""),"",IF(N(D117)&gt;0,D117,IFERROR(INDEX(Settings!$B$2:$B$11,MATCH(C117,Settings!$A$2:$A$11,0)),0)))</f>
      </c>
      <c r="G117" s="9"/>
      <c r="H117" s="13">
        <f>IF(A117="","",MONTH(A117))</f>
      </c>
      <c r="I117" s="13">
        <f>IF(A117="","",YEAR(A117))</f>
      </c>
    </row>
    <row r="118" spans="1:9" x14ac:dyDescent="0.25">
      <c r="A118" s="11"/>
      <c r="B118" s="9"/>
      <c r="C118" s="9"/>
      <c r="D118" s="10"/>
      <c r="E118" s="10"/>
      <c r="F118" s="12">
        <f>IF(OR(A118="",C118=""),"",IF(N(D118)&gt;0,D118,IFERROR(INDEX(Settings!$B$2:$B$11,MATCH(C118,Settings!$A$2:$A$11,0)),0)))</f>
      </c>
      <c r="G118" s="9"/>
      <c r="H118" s="13">
        <f>IF(A118="","",MONTH(A118))</f>
      </c>
      <c r="I118" s="13">
        <f>IF(A118="","",YEAR(A118))</f>
      </c>
    </row>
    <row r="119" spans="1:9" x14ac:dyDescent="0.25">
      <c r="A119" s="11"/>
      <c r="B119" s="9"/>
      <c r="C119" s="9"/>
      <c r="D119" s="10"/>
      <c r="E119" s="10"/>
      <c r="F119" s="12">
        <f>IF(OR(A119="",C119=""),"",IF(N(D119)&gt;0,D119,IFERROR(INDEX(Settings!$B$2:$B$11,MATCH(C119,Settings!$A$2:$A$11,0)),0)))</f>
      </c>
      <c r="G119" s="9"/>
      <c r="H119" s="13">
        <f>IF(A119="","",MONTH(A119))</f>
      </c>
      <c r="I119" s="13">
        <f>IF(A119="","",YEAR(A119))</f>
      </c>
    </row>
    <row r="120" spans="1:9" x14ac:dyDescent="0.25">
      <c r="A120" s="11"/>
      <c r="B120" s="9"/>
      <c r="C120" s="9"/>
      <c r="D120" s="10"/>
      <c r="E120" s="10"/>
      <c r="F120" s="12">
        <f>IF(OR(A120="",C120=""),"",IF(N(D120)&gt;0,D120,IFERROR(INDEX(Settings!$B$2:$B$11,MATCH(C120,Settings!$A$2:$A$11,0)),0)))</f>
      </c>
      <c r="G120" s="9"/>
      <c r="H120" s="13">
        <f>IF(A120="","",MONTH(A120))</f>
      </c>
      <c r="I120" s="13">
        <f>IF(A120="","",YEAR(A120))</f>
      </c>
    </row>
    <row r="121" spans="1:9" x14ac:dyDescent="0.25">
      <c r="A121" s="11"/>
      <c r="B121" s="9"/>
      <c r="C121" s="9"/>
      <c r="D121" s="10"/>
      <c r="E121" s="10"/>
      <c r="F121" s="12">
        <f>IF(OR(A121="",C121=""),"",IF(N(D121)&gt;0,D121,IFERROR(INDEX(Settings!$B$2:$B$11,MATCH(C121,Settings!$A$2:$A$11,0)),0)))</f>
      </c>
      <c r="G121" s="9"/>
      <c r="H121" s="13">
        <f>IF(A121="","",MONTH(A121))</f>
      </c>
      <c r="I121" s="13">
        <f>IF(A121="","",YEAR(A121))</f>
      </c>
    </row>
    <row r="122" spans="1:9" x14ac:dyDescent="0.25">
      <c r="A122" s="11"/>
      <c r="B122" s="9"/>
      <c r="C122" s="9"/>
      <c r="D122" s="10"/>
      <c r="E122" s="10"/>
      <c r="F122" s="12">
        <f>IF(OR(A122="",C122=""),"",IF(N(D122)&gt;0,D122,IFERROR(INDEX(Settings!$B$2:$B$11,MATCH(C122,Settings!$A$2:$A$11,0)),0)))</f>
      </c>
      <c r="G122" s="9"/>
      <c r="H122" s="13">
        <f>IF(A122="","",MONTH(A122))</f>
      </c>
      <c r="I122" s="13">
        <f>IF(A122="","",YEAR(A122))</f>
      </c>
    </row>
    <row r="123" spans="1:9" x14ac:dyDescent="0.25">
      <c r="A123" s="11"/>
      <c r="B123" s="9"/>
      <c r="C123" s="9"/>
      <c r="D123" s="10"/>
      <c r="E123" s="10"/>
      <c r="F123" s="12">
        <f>IF(OR(A123="",C123=""),"",IF(N(D123)&gt;0,D123,IFERROR(INDEX(Settings!$B$2:$B$11,MATCH(C123,Settings!$A$2:$A$11,0)),0)))</f>
      </c>
      <c r="G123" s="9"/>
      <c r="H123" s="13">
        <f>IF(A123="","",MONTH(A123))</f>
      </c>
      <c r="I123" s="13">
        <f>IF(A123="","",YEAR(A123))</f>
      </c>
    </row>
    <row r="124" spans="1:9" x14ac:dyDescent="0.25">
      <c r="A124" s="11"/>
      <c r="B124" s="9"/>
      <c r="C124" s="9"/>
      <c r="D124" s="10"/>
      <c r="E124" s="10"/>
      <c r="F124" s="12">
        <f>IF(OR(A124="",C124=""),"",IF(N(D124)&gt;0,D124,IFERROR(INDEX(Settings!$B$2:$B$11,MATCH(C124,Settings!$A$2:$A$11,0)),0)))</f>
      </c>
      <c r="G124" s="9"/>
      <c r="H124" s="13">
        <f>IF(A124="","",MONTH(A124))</f>
      </c>
      <c r="I124" s="13">
        <f>IF(A124="","",YEAR(A124))</f>
      </c>
    </row>
    <row r="125" spans="1:9" x14ac:dyDescent="0.25">
      <c r="A125" s="11"/>
      <c r="B125" s="9"/>
      <c r="C125" s="9"/>
      <c r="D125" s="10"/>
      <c r="E125" s="10"/>
      <c r="F125" s="12">
        <f>IF(OR(A125="",C125=""),"",IF(N(D125)&gt;0,D125,IFERROR(INDEX(Settings!$B$2:$B$11,MATCH(C125,Settings!$A$2:$A$11,0)),0)))</f>
      </c>
      <c r="G125" s="9"/>
      <c r="H125" s="13">
        <f>IF(A125="","",MONTH(A125))</f>
      </c>
      <c r="I125" s="13">
        <f>IF(A125="","",YEAR(A125))</f>
      </c>
    </row>
    <row r="126" spans="1:9" x14ac:dyDescent="0.25">
      <c r="A126" s="11"/>
      <c r="B126" s="9"/>
      <c r="C126" s="9"/>
      <c r="D126" s="10"/>
      <c r="E126" s="10"/>
      <c r="F126" s="12">
        <f>IF(OR(A126="",C126=""),"",IF(N(D126)&gt;0,D126,IFERROR(INDEX(Settings!$B$2:$B$11,MATCH(C126,Settings!$A$2:$A$11,0)),0)))</f>
      </c>
      <c r="G126" s="9"/>
      <c r="H126" s="13">
        <f>IF(A126="","",MONTH(A126))</f>
      </c>
      <c r="I126" s="13">
        <f>IF(A126="","",YEAR(A126))</f>
      </c>
    </row>
    <row r="127" spans="1:9" x14ac:dyDescent="0.25">
      <c r="A127" s="11"/>
      <c r="B127" s="9"/>
      <c r="C127" s="9"/>
      <c r="D127" s="10"/>
      <c r="E127" s="10"/>
      <c r="F127" s="12">
        <f>IF(OR(A127="",C127=""),"",IF(N(D127)&gt;0,D127,IFERROR(INDEX(Settings!$B$2:$B$11,MATCH(C127,Settings!$A$2:$A$11,0)),0)))</f>
      </c>
      <c r="G127" s="9"/>
      <c r="H127" s="13">
        <f>IF(A127="","",MONTH(A127))</f>
      </c>
      <c r="I127" s="13">
        <f>IF(A127="","",YEAR(A127))</f>
      </c>
    </row>
    <row r="128" spans="1:9" x14ac:dyDescent="0.25">
      <c r="A128" s="11"/>
      <c r="B128" s="9"/>
      <c r="C128" s="9"/>
      <c r="D128" s="10"/>
      <c r="E128" s="10"/>
      <c r="F128" s="12">
        <f>IF(OR(A128="",C128=""),"",IF(N(D128)&gt;0,D128,IFERROR(INDEX(Settings!$B$2:$B$11,MATCH(C128,Settings!$A$2:$A$11,0)),0)))</f>
      </c>
      <c r="G128" s="9"/>
      <c r="H128" s="13">
        <f>IF(A128="","",MONTH(A128))</f>
      </c>
      <c r="I128" s="13">
        <f>IF(A128="","",YEAR(A128))</f>
      </c>
    </row>
    <row r="129" spans="1:9" x14ac:dyDescent="0.25">
      <c r="A129" s="11"/>
      <c r="B129" s="9"/>
      <c r="C129" s="9"/>
      <c r="D129" s="10"/>
      <c r="E129" s="10"/>
      <c r="F129" s="12">
        <f>IF(OR(A129="",C129=""),"",IF(N(D129)&gt;0,D129,IFERROR(INDEX(Settings!$B$2:$B$11,MATCH(C129,Settings!$A$2:$A$11,0)),0)))</f>
      </c>
      <c r="G129" s="9"/>
      <c r="H129" s="13">
        <f>IF(A129="","",MONTH(A129))</f>
      </c>
      <c r="I129" s="13">
        <f>IF(A129="","",YEAR(A129))</f>
      </c>
    </row>
    <row r="130" spans="1:9" x14ac:dyDescent="0.25">
      <c r="A130" s="11"/>
      <c r="B130" s="9"/>
      <c r="C130" s="9"/>
      <c r="D130" s="10"/>
      <c r="E130" s="10"/>
      <c r="F130" s="12">
        <f>IF(OR(A130="",C130=""),"",IF(N(D130)&gt;0,D130,IFERROR(INDEX(Settings!$B$2:$B$11,MATCH(C130,Settings!$A$2:$A$11,0)),0)))</f>
      </c>
      <c r="G130" s="9"/>
      <c r="H130" s="13">
        <f>IF(A130="","",MONTH(A130))</f>
      </c>
      <c r="I130" s="13">
        <f>IF(A130="","",YEAR(A130))</f>
      </c>
    </row>
    <row r="131" spans="1:9" x14ac:dyDescent="0.25">
      <c r="A131" s="11"/>
      <c r="B131" s="9"/>
      <c r="C131" s="9"/>
      <c r="D131" s="10"/>
      <c r="E131" s="10"/>
      <c r="F131" s="12">
        <f>IF(OR(A131="",C131=""),"",IF(N(D131)&gt;0,D131,IFERROR(INDEX(Settings!$B$2:$B$11,MATCH(C131,Settings!$A$2:$A$11,0)),0)))</f>
      </c>
      <c r="G131" s="9"/>
      <c r="H131" s="13">
        <f>IF(A131="","",MONTH(A131))</f>
      </c>
      <c r="I131" s="13">
        <f>IF(A131="","",YEAR(A131))</f>
      </c>
    </row>
    <row r="132" spans="1:9" x14ac:dyDescent="0.25">
      <c r="A132" s="11"/>
      <c r="B132" s="9"/>
      <c r="C132" s="9"/>
      <c r="D132" s="10"/>
      <c r="E132" s="10"/>
      <c r="F132" s="12">
        <f>IF(OR(A132="",C132=""),"",IF(N(D132)&gt;0,D132,IFERROR(INDEX(Settings!$B$2:$B$11,MATCH(C132,Settings!$A$2:$A$11,0)),0)))</f>
      </c>
      <c r="G132" s="9"/>
      <c r="H132" s="13">
        <f>IF(A132="","",MONTH(A132))</f>
      </c>
      <c r="I132" s="13">
        <f>IF(A132="","",YEAR(A132))</f>
      </c>
    </row>
    <row r="133" spans="1:9" x14ac:dyDescent="0.25">
      <c r="A133" s="11"/>
      <c r="B133" s="9"/>
      <c r="C133" s="9"/>
      <c r="D133" s="10"/>
      <c r="E133" s="10"/>
      <c r="F133" s="12">
        <f>IF(OR(A133="",C133=""),"",IF(N(D133)&gt;0,D133,IFERROR(INDEX(Settings!$B$2:$B$11,MATCH(C133,Settings!$A$2:$A$11,0)),0)))</f>
      </c>
      <c r="G133" s="9"/>
      <c r="H133" s="13">
        <f>IF(A133="","",MONTH(A133))</f>
      </c>
      <c r="I133" s="13">
        <f>IF(A133="","",YEAR(A133))</f>
      </c>
    </row>
    <row r="134" spans="1:9" x14ac:dyDescent="0.25">
      <c r="A134" s="11"/>
      <c r="B134" s="9"/>
      <c r="C134" s="9"/>
      <c r="D134" s="10"/>
      <c r="E134" s="10"/>
      <c r="F134" s="12">
        <f>IF(OR(A134="",C134=""),"",IF(N(D134)&gt;0,D134,IFERROR(INDEX(Settings!$B$2:$B$11,MATCH(C134,Settings!$A$2:$A$11,0)),0)))</f>
      </c>
      <c r="G134" s="9"/>
      <c r="H134" s="13">
        <f>IF(A134="","",MONTH(A134))</f>
      </c>
      <c r="I134" s="13">
        <f>IF(A134="","",YEAR(A134))</f>
      </c>
    </row>
    <row r="135" spans="1:9" x14ac:dyDescent="0.25">
      <c r="A135" s="11"/>
      <c r="B135" s="9"/>
      <c r="C135" s="9"/>
      <c r="D135" s="10"/>
      <c r="E135" s="10"/>
      <c r="F135" s="12">
        <f>IF(OR(A135="",C135=""),"",IF(N(D135)&gt;0,D135,IFERROR(INDEX(Settings!$B$2:$B$11,MATCH(C135,Settings!$A$2:$A$11,0)),0)))</f>
      </c>
      <c r="G135" s="9"/>
      <c r="H135" s="13">
        <f>IF(A135="","",MONTH(A135))</f>
      </c>
      <c r="I135" s="13">
        <f>IF(A135="","",YEAR(A135))</f>
      </c>
    </row>
    <row r="136" spans="1:9" x14ac:dyDescent="0.25">
      <c r="A136" s="11"/>
      <c r="B136" s="9"/>
      <c r="C136" s="9"/>
      <c r="D136" s="10"/>
      <c r="E136" s="10"/>
      <c r="F136" s="12">
        <f>IF(OR(A136="",C136=""),"",IF(N(D136)&gt;0,D136,IFERROR(INDEX(Settings!$B$2:$B$11,MATCH(C136,Settings!$A$2:$A$11,0)),0)))</f>
      </c>
      <c r="G136" s="9"/>
      <c r="H136" s="13">
        <f>IF(A136="","",MONTH(A136))</f>
      </c>
      <c r="I136" s="13">
        <f>IF(A136="","",YEAR(A136))</f>
      </c>
    </row>
    <row r="137" spans="1:9" x14ac:dyDescent="0.25">
      <c r="A137" s="11"/>
      <c r="B137" s="9"/>
      <c r="C137" s="9"/>
      <c r="D137" s="10"/>
      <c r="E137" s="10"/>
      <c r="F137" s="12">
        <f>IF(OR(A137="",C137=""),"",IF(N(D137)&gt;0,D137,IFERROR(INDEX(Settings!$B$2:$B$11,MATCH(C137,Settings!$A$2:$A$11,0)),0)))</f>
      </c>
      <c r="G137" s="9"/>
      <c r="H137" s="13">
        <f>IF(A137="","",MONTH(A137))</f>
      </c>
      <c r="I137" s="13">
        <f>IF(A137="","",YEAR(A137))</f>
      </c>
    </row>
    <row r="138" spans="1:9" x14ac:dyDescent="0.25">
      <c r="A138" s="11"/>
      <c r="B138" s="9"/>
      <c r="C138" s="9"/>
      <c r="D138" s="10"/>
      <c r="E138" s="10"/>
      <c r="F138" s="12">
        <f>IF(OR(A138="",C138=""),"",IF(N(D138)&gt;0,D138,IFERROR(INDEX(Settings!$B$2:$B$11,MATCH(C138,Settings!$A$2:$A$11,0)),0)))</f>
      </c>
      <c r="G138" s="9"/>
      <c r="H138" s="13">
        <f>IF(A138="","",MONTH(A138))</f>
      </c>
      <c r="I138" s="13">
        <f>IF(A138="","",YEAR(A138))</f>
      </c>
    </row>
    <row r="139" spans="1:9" x14ac:dyDescent="0.25">
      <c r="A139" s="11"/>
      <c r="B139" s="9"/>
      <c r="C139" s="9"/>
      <c r="D139" s="10"/>
      <c r="E139" s="10"/>
      <c r="F139" s="12">
        <f>IF(OR(A139="",C139=""),"",IF(N(D139)&gt;0,D139,IFERROR(INDEX(Settings!$B$2:$B$11,MATCH(C139,Settings!$A$2:$A$11,0)),0)))</f>
      </c>
      <c r="G139" s="9"/>
      <c r="H139" s="13">
        <f>IF(A139="","",MONTH(A139))</f>
      </c>
      <c r="I139" s="13">
        <f>IF(A139="","",YEAR(A139))</f>
      </c>
    </row>
    <row r="140" spans="1:9" x14ac:dyDescent="0.25">
      <c r="A140" s="11"/>
      <c r="B140" s="9"/>
      <c r="C140" s="9"/>
      <c r="D140" s="10"/>
      <c r="E140" s="10"/>
      <c r="F140" s="12">
        <f>IF(OR(A140="",C140=""),"",IF(N(D140)&gt;0,D140,IFERROR(INDEX(Settings!$B$2:$B$11,MATCH(C140,Settings!$A$2:$A$11,0)),0)))</f>
      </c>
      <c r="G140" s="9"/>
      <c r="H140" s="13">
        <f>IF(A140="","",MONTH(A140))</f>
      </c>
      <c r="I140" s="13">
        <f>IF(A140="","",YEAR(A140))</f>
      </c>
    </row>
    <row r="141" spans="1:9" x14ac:dyDescent="0.25">
      <c r="A141" s="11"/>
      <c r="B141" s="9"/>
      <c r="C141" s="9"/>
      <c r="D141" s="10"/>
      <c r="E141" s="10"/>
      <c r="F141" s="12">
        <f>IF(OR(A141="",C141=""),"",IF(N(D141)&gt;0,D141,IFERROR(INDEX(Settings!$B$2:$B$11,MATCH(C141,Settings!$A$2:$A$11,0)),0)))</f>
      </c>
      <c r="G141" s="9"/>
      <c r="H141" s="13">
        <f>IF(A141="","",MONTH(A141))</f>
      </c>
      <c r="I141" s="13">
        <f>IF(A141="","",YEAR(A141))</f>
      </c>
    </row>
    <row r="142" spans="1:9" x14ac:dyDescent="0.25">
      <c r="A142" s="11"/>
      <c r="B142" s="9"/>
      <c r="C142" s="9"/>
      <c r="D142" s="10"/>
      <c r="E142" s="10"/>
      <c r="F142" s="12">
        <f>IF(OR(A142="",C142=""),"",IF(N(D142)&gt;0,D142,IFERROR(INDEX(Settings!$B$2:$B$11,MATCH(C142,Settings!$A$2:$A$11,0)),0)))</f>
      </c>
      <c r="G142" s="9"/>
      <c r="H142" s="13">
        <f>IF(A142="","",MONTH(A142))</f>
      </c>
      <c r="I142" s="13">
        <f>IF(A142="","",YEAR(A142))</f>
      </c>
    </row>
    <row r="143" spans="1:9" x14ac:dyDescent="0.25">
      <c r="A143" s="11"/>
      <c r="B143" s="9"/>
      <c r="C143" s="9"/>
      <c r="D143" s="10"/>
      <c r="E143" s="10"/>
      <c r="F143" s="12">
        <f>IF(OR(A143="",C143=""),"",IF(N(D143)&gt;0,D143,IFERROR(INDEX(Settings!$B$2:$B$11,MATCH(C143,Settings!$A$2:$A$11,0)),0)))</f>
      </c>
      <c r="G143" s="9"/>
      <c r="H143" s="13">
        <f>IF(A143="","",MONTH(A143))</f>
      </c>
      <c r="I143" s="13">
        <f>IF(A143="","",YEAR(A143))</f>
      </c>
    </row>
    <row r="144" spans="1:9" x14ac:dyDescent="0.25">
      <c r="A144" s="11"/>
      <c r="B144" s="9"/>
      <c r="C144" s="9"/>
      <c r="D144" s="10"/>
      <c r="E144" s="10"/>
      <c r="F144" s="12">
        <f>IF(OR(A144="",C144=""),"",IF(N(D144)&gt;0,D144,IFERROR(INDEX(Settings!$B$2:$B$11,MATCH(C144,Settings!$A$2:$A$11,0)),0)))</f>
      </c>
      <c r="G144" s="9"/>
      <c r="H144" s="13">
        <f>IF(A144="","",MONTH(A144))</f>
      </c>
      <c r="I144" s="13">
        <f>IF(A144="","",YEAR(A144))</f>
      </c>
    </row>
    <row r="145" spans="1:9" x14ac:dyDescent="0.25">
      <c r="A145" s="11"/>
      <c r="B145" s="9"/>
      <c r="C145" s="9"/>
      <c r="D145" s="10"/>
      <c r="E145" s="10"/>
      <c r="F145" s="12">
        <f>IF(OR(A145="",C145=""),"",IF(N(D145)&gt;0,D145,IFERROR(INDEX(Settings!$B$2:$B$11,MATCH(C145,Settings!$A$2:$A$11,0)),0)))</f>
      </c>
      <c r="G145" s="9"/>
      <c r="H145" s="13">
        <f>IF(A145="","",MONTH(A145))</f>
      </c>
      <c r="I145" s="13">
        <f>IF(A145="","",YEAR(A145))</f>
      </c>
    </row>
    <row r="146" spans="1:9" x14ac:dyDescent="0.25">
      <c r="A146" s="11"/>
      <c r="B146" s="9"/>
      <c r="C146" s="9"/>
      <c r="D146" s="10"/>
      <c r="E146" s="10"/>
      <c r="F146" s="12">
        <f>IF(OR(A146="",C146=""),"",IF(N(D146)&gt;0,D146,IFERROR(INDEX(Settings!$B$2:$B$11,MATCH(C146,Settings!$A$2:$A$11,0)),0)))</f>
      </c>
      <c r="G146" s="9"/>
      <c r="H146" s="13">
        <f>IF(A146="","",MONTH(A146))</f>
      </c>
      <c r="I146" s="13">
        <f>IF(A146="","",YEAR(A146))</f>
      </c>
    </row>
    <row r="147" spans="1:9" x14ac:dyDescent="0.25">
      <c r="A147" s="11"/>
      <c r="B147" s="9"/>
      <c r="C147" s="9"/>
      <c r="D147" s="10"/>
      <c r="E147" s="10"/>
      <c r="F147" s="12">
        <f>IF(OR(A147="",C147=""),"",IF(N(D147)&gt;0,D147,IFERROR(INDEX(Settings!$B$2:$B$11,MATCH(C147,Settings!$A$2:$A$11,0)),0)))</f>
      </c>
      <c r="G147" s="9"/>
      <c r="H147" s="13">
        <f>IF(A147="","",MONTH(A147))</f>
      </c>
      <c r="I147" s="13">
        <f>IF(A147="","",YEAR(A147))</f>
      </c>
    </row>
    <row r="148" spans="1:9" x14ac:dyDescent="0.25">
      <c r="A148" s="11"/>
      <c r="B148" s="9"/>
      <c r="C148" s="9"/>
      <c r="D148" s="10"/>
      <c r="E148" s="10"/>
      <c r="F148" s="12">
        <f>IF(OR(A148="",C148=""),"",IF(N(D148)&gt;0,D148,IFERROR(INDEX(Settings!$B$2:$B$11,MATCH(C148,Settings!$A$2:$A$11,0)),0)))</f>
      </c>
      <c r="G148" s="9"/>
      <c r="H148" s="13">
        <f>IF(A148="","",MONTH(A148))</f>
      </c>
      <c r="I148" s="13">
        <f>IF(A148="","",YEAR(A148))</f>
      </c>
    </row>
    <row r="149" spans="1:9" x14ac:dyDescent="0.25">
      <c r="A149" s="11"/>
      <c r="B149" s="9"/>
      <c r="C149" s="9"/>
      <c r="D149" s="10"/>
      <c r="E149" s="10"/>
      <c r="F149" s="12">
        <f>IF(OR(A149="",C149=""),"",IF(N(D149)&gt;0,D149,IFERROR(INDEX(Settings!$B$2:$B$11,MATCH(C149,Settings!$A$2:$A$11,0)),0)))</f>
      </c>
      <c r="G149" s="9"/>
      <c r="H149" s="13">
        <f>IF(A149="","",MONTH(A149))</f>
      </c>
      <c r="I149" s="13">
        <f>IF(A149="","",YEAR(A149))</f>
      </c>
    </row>
    <row r="150" spans="1:9" x14ac:dyDescent="0.25">
      <c r="A150" s="11"/>
      <c r="B150" s="9"/>
      <c r="C150" s="9"/>
      <c r="D150" s="10"/>
      <c r="E150" s="10"/>
      <c r="F150" s="12">
        <f>IF(OR(A150="",C150=""),"",IF(N(D150)&gt;0,D150,IFERROR(INDEX(Settings!$B$2:$B$11,MATCH(C150,Settings!$A$2:$A$11,0)),0)))</f>
      </c>
      <c r="G150" s="9"/>
      <c r="H150" s="13">
        <f>IF(A150="","",MONTH(A150))</f>
      </c>
      <c r="I150" s="13">
        <f>IF(A150="","",YEAR(A150))</f>
      </c>
    </row>
    <row r="151" spans="1:9" x14ac:dyDescent="0.25">
      <c r="A151" s="11"/>
      <c r="B151" s="9"/>
      <c r="C151" s="9"/>
      <c r="D151" s="10"/>
      <c r="E151" s="10"/>
      <c r="F151" s="12">
        <f>IF(OR(A151="",C151=""),"",IF(N(D151)&gt;0,D151,IFERROR(INDEX(Settings!$B$2:$B$11,MATCH(C151,Settings!$A$2:$A$11,0)),0)))</f>
      </c>
      <c r="G151" s="9"/>
      <c r="H151" s="13">
        <f>IF(A151="","",MONTH(A151))</f>
      </c>
      <c r="I151" s="13">
        <f>IF(A151="","",YEAR(A151))</f>
      </c>
    </row>
    <row r="152" spans="1:9" x14ac:dyDescent="0.25">
      <c r="A152" s="11"/>
      <c r="B152" s="9"/>
      <c r="C152" s="9"/>
      <c r="D152" s="10"/>
      <c r="E152" s="10"/>
      <c r="F152" s="12">
        <f>IF(OR(A152="",C152=""),"",IF(N(D152)&gt;0,D152,IFERROR(INDEX(Settings!$B$2:$B$11,MATCH(C152,Settings!$A$2:$A$11,0)),0)))</f>
      </c>
      <c r="G152" s="9"/>
      <c r="H152" s="13">
        <f>IF(A152="","",MONTH(A152))</f>
      </c>
      <c r="I152" s="13">
        <f>IF(A152="","",YEAR(A152))</f>
      </c>
    </row>
    <row r="153" spans="1:9" x14ac:dyDescent="0.25">
      <c r="A153" s="11"/>
      <c r="B153" s="9"/>
      <c r="C153" s="9"/>
      <c r="D153" s="10"/>
      <c r="E153" s="10"/>
      <c r="F153" s="12">
        <f>IF(OR(A153="",C153=""),"",IF(N(D153)&gt;0,D153,IFERROR(INDEX(Settings!$B$2:$B$11,MATCH(C153,Settings!$A$2:$A$11,0)),0)))</f>
      </c>
      <c r="G153" s="9"/>
      <c r="H153" s="13">
        <f>IF(A153="","",MONTH(A153))</f>
      </c>
      <c r="I153" s="13">
        <f>IF(A153="","",YEAR(A153))</f>
      </c>
    </row>
    <row r="154" spans="1:9" x14ac:dyDescent="0.25">
      <c r="A154" s="11"/>
      <c r="B154" s="9"/>
      <c r="C154" s="9"/>
      <c r="D154" s="10"/>
      <c r="E154" s="10"/>
      <c r="F154" s="12">
        <f>IF(OR(A154="",C154=""),"",IF(N(D154)&gt;0,D154,IFERROR(INDEX(Settings!$B$2:$B$11,MATCH(C154,Settings!$A$2:$A$11,0)),0)))</f>
      </c>
      <c r="G154" s="9"/>
      <c r="H154" s="13">
        <f>IF(A154="","",MONTH(A154))</f>
      </c>
      <c r="I154" s="13">
        <f>IF(A154="","",YEAR(A154))</f>
      </c>
    </row>
    <row r="155" spans="1:9" x14ac:dyDescent="0.25">
      <c r="A155" s="11"/>
      <c r="B155" s="9"/>
      <c r="C155" s="9"/>
      <c r="D155" s="10"/>
      <c r="E155" s="10"/>
      <c r="F155" s="12">
        <f>IF(OR(A155="",C155=""),"",IF(N(D155)&gt;0,D155,IFERROR(INDEX(Settings!$B$2:$B$11,MATCH(C155,Settings!$A$2:$A$11,0)),0)))</f>
      </c>
      <c r="G155" s="9"/>
      <c r="H155" s="13">
        <f>IF(A155="","",MONTH(A155))</f>
      </c>
      <c r="I155" s="13">
        <f>IF(A155="","",YEAR(A155))</f>
      </c>
    </row>
    <row r="156" spans="1:9" x14ac:dyDescent="0.25">
      <c r="A156" s="11"/>
      <c r="B156" s="9"/>
      <c r="C156" s="9"/>
      <c r="D156" s="10"/>
      <c r="E156" s="10"/>
      <c r="F156" s="12">
        <f>IF(OR(A156="",C156=""),"",IF(N(D156)&gt;0,D156,IFERROR(INDEX(Settings!$B$2:$B$11,MATCH(C156,Settings!$A$2:$A$11,0)),0)))</f>
      </c>
      <c r="G156" s="9"/>
      <c r="H156" s="13">
        <f>IF(A156="","",MONTH(A156))</f>
      </c>
      <c r="I156" s="13">
        <f>IF(A156="","",YEAR(A156))</f>
      </c>
    </row>
    <row r="157" spans="1:9" x14ac:dyDescent="0.25">
      <c r="A157" s="11"/>
      <c r="B157" s="9"/>
      <c r="C157" s="9"/>
      <c r="D157" s="10"/>
      <c r="E157" s="10"/>
      <c r="F157" s="12">
        <f>IF(OR(A157="",C157=""),"",IF(N(D157)&gt;0,D157,IFERROR(INDEX(Settings!$B$2:$B$11,MATCH(C157,Settings!$A$2:$A$11,0)),0)))</f>
      </c>
      <c r="G157" s="9"/>
      <c r="H157" s="13">
        <f>IF(A157="","",MONTH(A157))</f>
      </c>
      <c r="I157" s="13">
        <f>IF(A157="","",YEAR(A157))</f>
      </c>
    </row>
    <row r="158" spans="1:9" x14ac:dyDescent="0.25">
      <c r="A158" s="11"/>
      <c r="B158" s="9"/>
      <c r="C158" s="9"/>
      <c r="D158" s="10"/>
      <c r="E158" s="10"/>
      <c r="F158" s="12">
        <f>IF(OR(A158="",C158=""),"",IF(N(D158)&gt;0,D158,IFERROR(INDEX(Settings!$B$2:$B$11,MATCH(C158,Settings!$A$2:$A$11,0)),0)))</f>
      </c>
      <c r="G158" s="9"/>
      <c r="H158" s="13">
        <f>IF(A158="","",MONTH(A158))</f>
      </c>
      <c r="I158" s="13">
        <f>IF(A158="","",YEAR(A158))</f>
      </c>
    </row>
    <row r="159" spans="1:9" x14ac:dyDescent="0.25">
      <c r="A159" s="11"/>
      <c r="B159" s="9"/>
      <c r="C159" s="9"/>
      <c r="D159" s="10"/>
      <c r="E159" s="10"/>
      <c r="F159" s="12">
        <f>IF(OR(A159="",C159=""),"",IF(N(D159)&gt;0,D159,IFERROR(INDEX(Settings!$B$2:$B$11,MATCH(C159,Settings!$A$2:$A$11,0)),0)))</f>
      </c>
      <c r="G159" s="9"/>
      <c r="H159" s="13">
        <f>IF(A159="","",MONTH(A159))</f>
      </c>
      <c r="I159" s="13">
        <f>IF(A159="","",YEAR(A159))</f>
      </c>
    </row>
    <row r="160" spans="1:9" x14ac:dyDescent="0.25">
      <c r="A160" s="11"/>
      <c r="B160" s="9"/>
      <c r="C160" s="9"/>
      <c r="D160" s="10"/>
      <c r="E160" s="10"/>
      <c r="F160" s="12">
        <f>IF(OR(A160="",C160=""),"",IF(N(D160)&gt;0,D160,IFERROR(INDEX(Settings!$B$2:$B$11,MATCH(C160,Settings!$A$2:$A$11,0)),0)))</f>
      </c>
      <c r="G160" s="9"/>
      <c r="H160" s="13">
        <f>IF(A160="","",MONTH(A160))</f>
      </c>
      <c r="I160" s="13">
        <f>IF(A160="","",YEAR(A160))</f>
      </c>
    </row>
    <row r="161" spans="1:9" x14ac:dyDescent="0.25">
      <c r="A161" s="11"/>
      <c r="B161" s="9"/>
      <c r="C161" s="9"/>
      <c r="D161" s="10"/>
      <c r="E161" s="10"/>
      <c r="F161" s="12">
        <f>IF(OR(A161="",C161=""),"",IF(N(D161)&gt;0,D161,IFERROR(INDEX(Settings!$B$2:$B$11,MATCH(C161,Settings!$A$2:$A$11,0)),0)))</f>
      </c>
      <c r="G161" s="9"/>
      <c r="H161" s="13">
        <f>IF(A161="","",MONTH(A161))</f>
      </c>
      <c r="I161" s="13">
        <f>IF(A161="","",YEAR(A161))</f>
      </c>
    </row>
    <row r="162" spans="1:9" x14ac:dyDescent="0.25">
      <c r="A162" s="11"/>
      <c r="B162" s="9"/>
      <c r="C162" s="9"/>
      <c r="D162" s="10"/>
      <c r="E162" s="10"/>
      <c r="F162" s="12">
        <f>IF(OR(A162="",C162=""),"",IF(N(D162)&gt;0,D162,IFERROR(INDEX(Settings!$B$2:$B$11,MATCH(C162,Settings!$A$2:$A$11,0)),0)))</f>
      </c>
      <c r="G162" s="9"/>
      <c r="H162" s="13">
        <f>IF(A162="","",MONTH(A162))</f>
      </c>
      <c r="I162" s="13">
        <f>IF(A162="","",YEAR(A162))</f>
      </c>
    </row>
    <row r="163" spans="1:9" x14ac:dyDescent="0.25">
      <c r="A163" s="11"/>
      <c r="B163" s="9"/>
      <c r="C163" s="9"/>
      <c r="D163" s="10"/>
      <c r="E163" s="10"/>
      <c r="F163" s="12">
        <f>IF(OR(A163="",C163=""),"",IF(N(D163)&gt;0,D163,IFERROR(INDEX(Settings!$B$2:$B$11,MATCH(C163,Settings!$A$2:$A$11,0)),0)))</f>
      </c>
      <c r="G163" s="9"/>
      <c r="H163" s="13">
        <f>IF(A163="","",MONTH(A163))</f>
      </c>
      <c r="I163" s="13">
        <f>IF(A163="","",YEAR(A163))</f>
      </c>
    </row>
    <row r="164" spans="1:9" x14ac:dyDescent="0.25">
      <c r="A164" s="11"/>
      <c r="B164" s="9"/>
      <c r="C164" s="9"/>
      <c r="D164" s="10"/>
      <c r="E164" s="10"/>
      <c r="F164" s="12">
        <f>IF(OR(A164="",C164=""),"",IF(N(D164)&gt;0,D164,IFERROR(INDEX(Settings!$B$2:$B$11,MATCH(C164,Settings!$A$2:$A$11,0)),0)))</f>
      </c>
      <c r="G164" s="9"/>
      <c r="H164" s="13">
        <f>IF(A164="","",MONTH(A164))</f>
      </c>
      <c r="I164" s="13">
        <f>IF(A164="","",YEAR(A164))</f>
      </c>
    </row>
    <row r="165" spans="1:9" x14ac:dyDescent="0.25">
      <c r="A165" s="11"/>
      <c r="B165" s="9"/>
      <c r="C165" s="9"/>
      <c r="D165" s="10"/>
      <c r="E165" s="10"/>
      <c r="F165" s="12">
        <f>IF(OR(A165="",C165=""),"",IF(N(D165)&gt;0,D165,IFERROR(INDEX(Settings!$B$2:$B$11,MATCH(C165,Settings!$A$2:$A$11,0)),0)))</f>
      </c>
      <c r="G165" s="9"/>
      <c r="H165" s="13">
        <f>IF(A165="","",MONTH(A165))</f>
      </c>
      <c r="I165" s="13">
        <f>IF(A165="","",YEAR(A165))</f>
      </c>
    </row>
    <row r="166" spans="1:9" x14ac:dyDescent="0.25">
      <c r="A166" s="11"/>
      <c r="B166" s="9"/>
      <c r="C166" s="9"/>
      <c r="D166" s="10"/>
      <c r="E166" s="10"/>
      <c r="F166" s="12">
        <f>IF(OR(A166="",C166=""),"",IF(N(D166)&gt;0,D166,IFERROR(INDEX(Settings!$B$2:$B$11,MATCH(C166,Settings!$A$2:$A$11,0)),0)))</f>
      </c>
      <c r="G166" s="9"/>
      <c r="H166" s="13">
        <f>IF(A166="","",MONTH(A166))</f>
      </c>
      <c r="I166" s="13">
        <f>IF(A166="","",YEAR(A166))</f>
      </c>
    </row>
    <row r="167" spans="1:9" x14ac:dyDescent="0.25">
      <c r="A167" s="11"/>
      <c r="B167" s="9"/>
      <c r="C167" s="9"/>
      <c r="D167" s="10"/>
      <c r="E167" s="10"/>
      <c r="F167" s="12">
        <f>IF(OR(A167="",C167=""),"",IF(N(D167)&gt;0,D167,IFERROR(INDEX(Settings!$B$2:$B$11,MATCH(C167,Settings!$A$2:$A$11,0)),0)))</f>
      </c>
      <c r="G167" s="9"/>
      <c r="H167" s="13">
        <f>IF(A167="","",MONTH(A167))</f>
      </c>
      <c r="I167" s="13">
        <f>IF(A167="","",YEAR(A167))</f>
      </c>
    </row>
    <row r="168" spans="1:9" x14ac:dyDescent="0.25">
      <c r="A168" s="11"/>
      <c r="B168" s="9"/>
      <c r="C168" s="9"/>
      <c r="D168" s="10"/>
      <c r="E168" s="10"/>
      <c r="F168" s="12">
        <f>IF(OR(A168="",C168=""),"",IF(N(D168)&gt;0,D168,IFERROR(INDEX(Settings!$B$2:$B$11,MATCH(C168,Settings!$A$2:$A$11,0)),0)))</f>
      </c>
      <c r="G168" s="9"/>
      <c r="H168" s="13">
        <f>IF(A168="","",MONTH(A168))</f>
      </c>
      <c r="I168" s="13">
        <f>IF(A168="","",YEAR(A168))</f>
      </c>
    </row>
    <row r="169" spans="1:9" x14ac:dyDescent="0.25">
      <c r="A169" s="11"/>
      <c r="B169" s="9"/>
      <c r="C169" s="9"/>
      <c r="D169" s="10"/>
      <c r="E169" s="10"/>
      <c r="F169" s="12">
        <f>IF(OR(A169="",C169=""),"",IF(N(D169)&gt;0,D169,IFERROR(INDEX(Settings!$B$2:$B$11,MATCH(C169,Settings!$A$2:$A$11,0)),0)))</f>
      </c>
      <c r="G169" s="9"/>
      <c r="H169" s="13">
        <f>IF(A169="","",MONTH(A169))</f>
      </c>
      <c r="I169" s="13">
        <f>IF(A169="","",YEAR(A169))</f>
      </c>
    </row>
    <row r="170" spans="1:9" x14ac:dyDescent="0.25">
      <c r="A170" s="11"/>
      <c r="B170" s="9"/>
      <c r="C170" s="9"/>
      <c r="D170" s="10"/>
      <c r="E170" s="10"/>
      <c r="F170" s="12">
        <f>IF(OR(A170="",C170=""),"",IF(N(D170)&gt;0,D170,IFERROR(INDEX(Settings!$B$2:$B$11,MATCH(C170,Settings!$A$2:$A$11,0)),0)))</f>
      </c>
      <c r="G170" s="9"/>
      <c r="H170" s="13">
        <f>IF(A170="","",MONTH(A170))</f>
      </c>
      <c r="I170" s="13">
        <f>IF(A170="","",YEAR(A170))</f>
      </c>
    </row>
    <row r="171" spans="1:9" x14ac:dyDescent="0.25">
      <c r="A171" s="11"/>
      <c r="B171" s="9"/>
      <c r="C171" s="9"/>
      <c r="D171" s="10"/>
      <c r="E171" s="10"/>
      <c r="F171" s="12">
        <f>IF(OR(A171="",C171=""),"",IF(N(D171)&gt;0,D171,IFERROR(INDEX(Settings!$B$2:$B$11,MATCH(C171,Settings!$A$2:$A$11,0)),0)))</f>
      </c>
      <c r="G171" s="9"/>
      <c r="H171" s="13">
        <f>IF(A171="","",MONTH(A171))</f>
      </c>
      <c r="I171" s="13">
        <f>IF(A171="","",YEAR(A171))</f>
      </c>
    </row>
    <row r="172" spans="1:9" x14ac:dyDescent="0.25">
      <c r="A172" s="11"/>
      <c r="B172" s="9"/>
      <c r="C172" s="9"/>
      <c r="D172" s="10"/>
      <c r="E172" s="10"/>
      <c r="F172" s="12">
        <f>IF(OR(A172="",C172=""),"",IF(N(D172)&gt;0,D172,IFERROR(INDEX(Settings!$B$2:$B$11,MATCH(C172,Settings!$A$2:$A$11,0)),0)))</f>
      </c>
      <c r="G172" s="9"/>
      <c r="H172" s="13">
        <f>IF(A172="","",MONTH(A172))</f>
      </c>
      <c r="I172" s="13">
        <f>IF(A172="","",YEAR(A172))</f>
      </c>
    </row>
    <row r="173" spans="1:9" x14ac:dyDescent="0.25">
      <c r="A173" s="11"/>
      <c r="B173" s="9"/>
      <c r="C173" s="9"/>
      <c r="D173" s="10"/>
      <c r="E173" s="10"/>
      <c r="F173" s="12">
        <f>IF(OR(A173="",C173=""),"",IF(N(D173)&gt;0,D173,IFERROR(INDEX(Settings!$B$2:$B$11,MATCH(C173,Settings!$A$2:$A$11,0)),0)))</f>
      </c>
      <c r="G173" s="9"/>
      <c r="H173" s="13">
        <f>IF(A173="","",MONTH(A173))</f>
      </c>
      <c r="I173" s="13">
        <f>IF(A173="","",YEAR(A173))</f>
      </c>
    </row>
    <row r="174" spans="1:9" x14ac:dyDescent="0.25">
      <c r="A174" s="11"/>
      <c r="B174" s="9"/>
      <c r="C174" s="9"/>
      <c r="D174" s="10"/>
      <c r="E174" s="10"/>
      <c r="F174" s="12">
        <f>IF(OR(A174="",C174=""),"",IF(N(D174)&gt;0,D174,IFERROR(INDEX(Settings!$B$2:$B$11,MATCH(C174,Settings!$A$2:$A$11,0)),0)))</f>
      </c>
      <c r="G174" s="9"/>
      <c r="H174" s="13">
        <f>IF(A174="","",MONTH(A174))</f>
      </c>
      <c r="I174" s="13">
        <f>IF(A174="","",YEAR(A174))</f>
      </c>
    </row>
    <row r="175" spans="1:9" x14ac:dyDescent="0.25">
      <c r="A175" s="11"/>
      <c r="B175" s="9"/>
      <c r="C175" s="9"/>
      <c r="D175" s="10"/>
      <c r="E175" s="10"/>
      <c r="F175" s="12">
        <f>IF(OR(A175="",C175=""),"",IF(N(D175)&gt;0,D175,IFERROR(INDEX(Settings!$B$2:$B$11,MATCH(C175,Settings!$A$2:$A$11,0)),0)))</f>
      </c>
      <c r="G175" s="9"/>
      <c r="H175" s="13">
        <f>IF(A175="","",MONTH(A175))</f>
      </c>
      <c r="I175" s="13">
        <f>IF(A175="","",YEAR(A175))</f>
      </c>
    </row>
    <row r="176" spans="1:9" x14ac:dyDescent="0.25">
      <c r="A176" s="11"/>
      <c r="B176" s="9"/>
      <c r="C176" s="9"/>
      <c r="D176" s="10"/>
      <c r="E176" s="10"/>
      <c r="F176" s="12">
        <f>IF(OR(A176="",C176=""),"",IF(N(D176)&gt;0,D176,IFERROR(INDEX(Settings!$B$2:$B$11,MATCH(C176,Settings!$A$2:$A$11,0)),0)))</f>
      </c>
      <c r="G176" s="9"/>
      <c r="H176" s="13">
        <f>IF(A176="","",MONTH(A176))</f>
      </c>
      <c r="I176" s="13">
        <f>IF(A176="","",YEAR(A176))</f>
      </c>
    </row>
    <row r="177" spans="1:9" x14ac:dyDescent="0.25">
      <c r="A177" s="11"/>
      <c r="B177" s="9"/>
      <c r="C177" s="9"/>
      <c r="D177" s="10"/>
      <c r="E177" s="10"/>
      <c r="F177" s="12">
        <f>IF(OR(A177="",C177=""),"",IF(N(D177)&gt;0,D177,IFERROR(INDEX(Settings!$B$2:$B$11,MATCH(C177,Settings!$A$2:$A$11,0)),0)))</f>
      </c>
      <c r="G177" s="9"/>
      <c r="H177" s="13">
        <f>IF(A177="","",MONTH(A177))</f>
      </c>
      <c r="I177" s="13">
        <f>IF(A177="","",YEAR(A177))</f>
      </c>
    </row>
    <row r="178" spans="1:9" x14ac:dyDescent="0.25">
      <c r="A178" s="11"/>
      <c r="B178" s="9"/>
      <c r="C178" s="9"/>
      <c r="D178" s="10"/>
      <c r="E178" s="10"/>
      <c r="F178" s="12">
        <f>IF(OR(A178="",C178=""),"",IF(N(D178)&gt;0,D178,IFERROR(INDEX(Settings!$B$2:$B$11,MATCH(C178,Settings!$A$2:$A$11,0)),0)))</f>
      </c>
      <c r="G178" s="9"/>
      <c r="H178" s="13">
        <f>IF(A178="","",MONTH(A178))</f>
      </c>
      <c r="I178" s="13">
        <f>IF(A178="","",YEAR(A178))</f>
      </c>
    </row>
    <row r="179" spans="1:9" x14ac:dyDescent="0.25">
      <c r="A179" s="11"/>
      <c r="B179" s="9"/>
      <c r="C179" s="9"/>
      <c r="D179" s="10"/>
      <c r="E179" s="10"/>
      <c r="F179" s="12">
        <f>IF(OR(A179="",C179=""),"",IF(N(D179)&gt;0,D179,IFERROR(INDEX(Settings!$B$2:$B$11,MATCH(C179,Settings!$A$2:$A$11,0)),0)))</f>
      </c>
      <c r="G179" s="9"/>
      <c r="H179" s="13">
        <f>IF(A179="","",MONTH(A179))</f>
      </c>
      <c r="I179" s="13">
        <f>IF(A179="","",YEAR(A179))</f>
      </c>
    </row>
    <row r="180" spans="1:9" x14ac:dyDescent="0.25">
      <c r="A180" s="11"/>
      <c r="B180" s="9"/>
      <c r="C180" s="9"/>
      <c r="D180" s="10"/>
      <c r="E180" s="10"/>
      <c r="F180" s="12">
        <f>IF(OR(A180="",C180=""),"",IF(N(D180)&gt;0,D180,IFERROR(INDEX(Settings!$B$2:$B$11,MATCH(C180,Settings!$A$2:$A$11,0)),0)))</f>
      </c>
      <c r="G180" s="9"/>
      <c r="H180" s="13">
        <f>IF(A180="","",MONTH(A180))</f>
      </c>
      <c r="I180" s="13">
        <f>IF(A180="","",YEAR(A180))</f>
      </c>
    </row>
    <row r="181" spans="1:9" x14ac:dyDescent="0.25">
      <c r="A181" s="11"/>
      <c r="B181" s="9"/>
      <c r="C181" s="9"/>
      <c r="D181" s="10"/>
      <c r="E181" s="10"/>
      <c r="F181" s="12">
        <f>IF(OR(A181="",C181=""),"",IF(N(D181)&gt;0,D181,IFERROR(INDEX(Settings!$B$2:$B$11,MATCH(C181,Settings!$A$2:$A$11,0)),0)))</f>
      </c>
      <c r="G181" s="9"/>
      <c r="H181" s="13">
        <f>IF(A181="","",MONTH(A181))</f>
      </c>
      <c r="I181" s="13">
        <f>IF(A181="","",YEAR(A181))</f>
      </c>
    </row>
    <row r="182" spans="1:9" x14ac:dyDescent="0.25">
      <c r="A182" s="11"/>
      <c r="B182" s="9"/>
      <c r="C182" s="9"/>
      <c r="D182" s="10"/>
      <c r="E182" s="10"/>
      <c r="F182" s="12">
        <f>IF(OR(A182="",C182=""),"",IF(N(D182)&gt;0,D182,IFERROR(INDEX(Settings!$B$2:$B$11,MATCH(C182,Settings!$A$2:$A$11,0)),0)))</f>
      </c>
      <c r="G182" s="9"/>
      <c r="H182" s="13">
        <f>IF(A182="","",MONTH(A182))</f>
      </c>
      <c r="I182" s="13">
        <f>IF(A182="","",YEAR(A182))</f>
      </c>
    </row>
    <row r="183" spans="1:9" x14ac:dyDescent="0.25">
      <c r="A183" s="11"/>
      <c r="B183" s="9"/>
      <c r="C183" s="9"/>
      <c r="D183" s="10"/>
      <c r="E183" s="10"/>
      <c r="F183" s="12">
        <f>IF(OR(A183="",C183=""),"",IF(N(D183)&gt;0,D183,IFERROR(INDEX(Settings!$B$2:$B$11,MATCH(C183,Settings!$A$2:$A$11,0)),0)))</f>
      </c>
      <c r="G183" s="9"/>
      <c r="H183" s="13">
        <f>IF(A183="","",MONTH(A183))</f>
      </c>
      <c r="I183" s="13">
        <f>IF(A183="","",YEAR(A183))</f>
      </c>
    </row>
    <row r="184" spans="1:9" x14ac:dyDescent="0.25">
      <c r="A184" s="11"/>
      <c r="B184" s="9"/>
      <c r="C184" s="9"/>
      <c r="D184" s="10"/>
      <c r="E184" s="10"/>
      <c r="F184" s="12">
        <f>IF(OR(A184="",C184=""),"",IF(N(D184)&gt;0,D184,IFERROR(INDEX(Settings!$B$2:$B$11,MATCH(C184,Settings!$A$2:$A$11,0)),0)))</f>
      </c>
      <c r="G184" s="9"/>
      <c r="H184" s="13">
        <f>IF(A184="","",MONTH(A184))</f>
      </c>
      <c r="I184" s="13">
        <f>IF(A184="","",YEAR(A184))</f>
      </c>
    </row>
    <row r="185" spans="1:9" x14ac:dyDescent="0.25">
      <c r="A185" s="11"/>
      <c r="B185" s="9"/>
      <c r="C185" s="9"/>
      <c r="D185" s="10"/>
      <c r="E185" s="10"/>
      <c r="F185" s="12">
        <f>IF(OR(A185="",C185=""),"",IF(N(D185)&gt;0,D185,IFERROR(INDEX(Settings!$B$2:$B$11,MATCH(C185,Settings!$A$2:$A$11,0)),0)))</f>
      </c>
      <c r="G185" s="9"/>
      <c r="H185" s="13">
        <f>IF(A185="","",MONTH(A185))</f>
      </c>
      <c r="I185" s="13">
        <f>IF(A185="","",YEAR(A185))</f>
      </c>
    </row>
    <row r="186" spans="1:9" x14ac:dyDescent="0.25">
      <c r="A186" s="11"/>
      <c r="B186" s="9"/>
      <c r="C186" s="9"/>
      <c r="D186" s="10"/>
      <c r="E186" s="10"/>
      <c r="F186" s="12">
        <f>IF(OR(A186="",C186=""),"",IF(N(D186)&gt;0,D186,IFERROR(INDEX(Settings!$B$2:$B$11,MATCH(C186,Settings!$A$2:$A$11,0)),0)))</f>
      </c>
      <c r="G186" s="9"/>
      <c r="H186" s="13">
        <f>IF(A186="","",MONTH(A186))</f>
      </c>
      <c r="I186" s="13">
        <f>IF(A186="","",YEAR(A186))</f>
      </c>
    </row>
    <row r="187" spans="1:9" x14ac:dyDescent="0.25">
      <c r="A187" s="11"/>
      <c r="B187" s="9"/>
      <c r="C187" s="9"/>
      <c r="D187" s="10"/>
      <c r="E187" s="10"/>
      <c r="F187" s="12">
        <f>IF(OR(A187="",C187=""),"",IF(N(D187)&gt;0,D187,IFERROR(INDEX(Settings!$B$2:$B$11,MATCH(C187,Settings!$A$2:$A$11,0)),0)))</f>
      </c>
      <c r="G187" s="9"/>
      <c r="H187" s="13">
        <f>IF(A187="","",MONTH(A187))</f>
      </c>
      <c r="I187" s="13">
        <f>IF(A187="","",YEAR(A187))</f>
      </c>
    </row>
    <row r="188" spans="1:9" x14ac:dyDescent="0.25">
      <c r="A188" s="11"/>
      <c r="B188" s="9"/>
      <c r="C188" s="9"/>
      <c r="D188" s="10"/>
      <c r="E188" s="10"/>
      <c r="F188" s="12">
        <f>IF(OR(A188="",C188=""),"",IF(N(D188)&gt;0,D188,IFERROR(INDEX(Settings!$B$2:$B$11,MATCH(C188,Settings!$A$2:$A$11,0)),0)))</f>
      </c>
      <c r="G188" s="9"/>
      <c r="H188" s="13">
        <f>IF(A188="","",MONTH(A188))</f>
      </c>
      <c r="I188" s="13">
        <f>IF(A188="","",YEAR(A188))</f>
      </c>
    </row>
    <row r="189" spans="1:9" x14ac:dyDescent="0.25">
      <c r="A189" s="11"/>
      <c r="B189" s="9"/>
      <c r="C189" s="9"/>
      <c r="D189" s="10"/>
      <c r="E189" s="10"/>
      <c r="F189" s="12">
        <f>IF(OR(A189="",C189=""),"",IF(N(D189)&gt;0,D189,IFERROR(INDEX(Settings!$B$2:$B$11,MATCH(C189,Settings!$A$2:$A$11,0)),0)))</f>
      </c>
      <c r="G189" s="9"/>
      <c r="H189" s="13">
        <f>IF(A189="","",MONTH(A189))</f>
      </c>
      <c r="I189" s="13">
        <f>IF(A189="","",YEAR(A189))</f>
      </c>
    </row>
    <row r="190" spans="1:9" x14ac:dyDescent="0.25">
      <c r="A190" s="11"/>
      <c r="B190" s="9"/>
      <c r="C190" s="9"/>
      <c r="D190" s="10"/>
      <c r="E190" s="10"/>
      <c r="F190" s="12">
        <f>IF(OR(A190="",C190=""),"",IF(N(D190)&gt;0,D190,IFERROR(INDEX(Settings!$B$2:$B$11,MATCH(C190,Settings!$A$2:$A$11,0)),0)))</f>
      </c>
      <c r="G190" s="9"/>
      <c r="H190" s="13">
        <f>IF(A190="","",MONTH(A190))</f>
      </c>
      <c r="I190" s="13">
        <f>IF(A190="","",YEAR(A190))</f>
      </c>
    </row>
    <row r="191" spans="1:9" x14ac:dyDescent="0.25">
      <c r="A191" s="11"/>
      <c r="B191" s="9"/>
      <c r="C191" s="9"/>
      <c r="D191" s="10"/>
      <c r="E191" s="10"/>
      <c r="F191" s="12">
        <f>IF(OR(A191="",C191=""),"",IF(N(D191)&gt;0,D191,IFERROR(INDEX(Settings!$B$2:$B$11,MATCH(C191,Settings!$A$2:$A$11,0)),0)))</f>
      </c>
      <c r="G191" s="9"/>
      <c r="H191" s="13">
        <f>IF(A191="","",MONTH(A191))</f>
      </c>
      <c r="I191" s="13">
        <f>IF(A191="","",YEAR(A191))</f>
      </c>
    </row>
    <row r="192" spans="1:9" x14ac:dyDescent="0.25">
      <c r="A192" s="11"/>
      <c r="B192" s="9"/>
      <c r="C192" s="9"/>
      <c r="D192" s="10"/>
      <c r="E192" s="10"/>
      <c r="F192" s="12">
        <f>IF(OR(A192="",C192=""),"",IF(N(D192)&gt;0,D192,IFERROR(INDEX(Settings!$B$2:$B$11,MATCH(C192,Settings!$A$2:$A$11,0)),0)))</f>
      </c>
      <c r="G192" s="9"/>
      <c r="H192" s="13">
        <f>IF(A192="","",MONTH(A192))</f>
      </c>
      <c r="I192" s="13">
        <f>IF(A192="","",YEAR(A192))</f>
      </c>
    </row>
    <row r="193" spans="1:9" x14ac:dyDescent="0.25">
      <c r="A193" s="11"/>
      <c r="B193" s="9"/>
      <c r="C193" s="9"/>
      <c r="D193" s="10"/>
      <c r="E193" s="10"/>
      <c r="F193" s="12">
        <f>IF(OR(A193="",C193=""),"",IF(N(D193)&gt;0,D193,IFERROR(INDEX(Settings!$B$2:$B$11,MATCH(C193,Settings!$A$2:$A$11,0)),0)))</f>
      </c>
      <c r="G193" s="9"/>
      <c r="H193" s="13">
        <f>IF(A193="","",MONTH(A193))</f>
      </c>
      <c r="I193" s="13">
        <f>IF(A193="","",YEAR(A193))</f>
      </c>
    </row>
    <row r="194" spans="1:9" x14ac:dyDescent="0.25">
      <c r="A194" s="11"/>
      <c r="B194" s="9"/>
      <c r="C194" s="9"/>
      <c r="D194" s="10"/>
      <c r="E194" s="10"/>
      <c r="F194" s="12">
        <f>IF(OR(A194="",C194=""),"",IF(N(D194)&gt;0,D194,IFERROR(INDEX(Settings!$B$2:$B$11,MATCH(C194,Settings!$A$2:$A$11,0)),0)))</f>
      </c>
      <c r="G194" s="9"/>
      <c r="H194" s="13">
        <f>IF(A194="","",MONTH(A194))</f>
      </c>
      <c r="I194" s="13">
        <f>IF(A194="","",YEAR(A194))</f>
      </c>
    </row>
    <row r="195" spans="1:9" x14ac:dyDescent="0.25">
      <c r="A195" s="11"/>
      <c r="B195" s="9"/>
      <c r="C195" s="9"/>
      <c r="D195" s="10"/>
      <c r="E195" s="10"/>
      <c r="F195" s="12">
        <f>IF(OR(A195="",C195=""),"",IF(N(D195)&gt;0,D195,IFERROR(INDEX(Settings!$B$2:$B$11,MATCH(C195,Settings!$A$2:$A$11,0)),0)))</f>
      </c>
      <c r="G195" s="9"/>
      <c r="H195" s="13">
        <f>IF(A195="","",MONTH(A195))</f>
      </c>
      <c r="I195" s="13">
        <f>IF(A195="","",YEAR(A195))</f>
      </c>
    </row>
    <row r="196" spans="1:9" x14ac:dyDescent="0.25">
      <c r="A196" s="11"/>
      <c r="B196" s="9"/>
      <c r="C196" s="9"/>
      <c r="D196" s="10"/>
      <c r="E196" s="10"/>
      <c r="F196" s="12">
        <f>IF(OR(A196="",C196=""),"",IF(N(D196)&gt;0,D196,IFERROR(INDEX(Settings!$B$2:$B$11,MATCH(C196,Settings!$A$2:$A$11,0)),0)))</f>
      </c>
      <c r="G196" s="9"/>
      <c r="H196" s="13">
        <f>IF(A196="","",MONTH(A196))</f>
      </c>
      <c r="I196" s="13">
        <f>IF(A196="","",YEAR(A196))</f>
      </c>
    </row>
    <row r="197" spans="1:9" x14ac:dyDescent="0.25">
      <c r="A197" s="11"/>
      <c r="B197" s="9"/>
      <c r="C197" s="9"/>
      <c r="D197" s="10"/>
      <c r="E197" s="10"/>
      <c r="F197" s="12">
        <f>IF(OR(A197="",C197=""),"",IF(N(D197)&gt;0,D197,IFERROR(INDEX(Settings!$B$2:$B$11,MATCH(C197,Settings!$A$2:$A$11,0)),0)))</f>
      </c>
      <c r="G197" s="9"/>
      <c r="H197" s="13">
        <f>IF(A197="","",MONTH(A197))</f>
      </c>
      <c r="I197" s="13">
        <f>IF(A197="","",YEAR(A197))</f>
      </c>
    </row>
    <row r="198" spans="1:9" x14ac:dyDescent="0.25">
      <c r="A198" s="11"/>
      <c r="B198" s="9"/>
      <c r="C198" s="9"/>
      <c r="D198" s="10"/>
      <c r="E198" s="10"/>
      <c r="F198" s="12">
        <f>IF(OR(A198="",C198=""),"",IF(N(D198)&gt;0,D198,IFERROR(INDEX(Settings!$B$2:$B$11,MATCH(C198,Settings!$A$2:$A$11,0)),0)))</f>
      </c>
      <c r="G198" s="9"/>
      <c r="H198" s="13">
        <f>IF(A198="","",MONTH(A198))</f>
      </c>
      <c r="I198" s="13">
        <f>IF(A198="","",YEAR(A198))</f>
      </c>
    </row>
    <row r="199" spans="1:9" x14ac:dyDescent="0.25">
      <c r="A199" s="11"/>
      <c r="B199" s="9"/>
      <c r="C199" s="9"/>
      <c r="D199" s="10"/>
      <c r="E199" s="10"/>
      <c r="F199" s="12">
        <f>IF(OR(A199="",C199=""),"",IF(N(D199)&gt;0,D199,IFERROR(INDEX(Settings!$B$2:$B$11,MATCH(C199,Settings!$A$2:$A$11,0)),0)))</f>
      </c>
      <c r="G199" s="9"/>
      <c r="H199" s="13">
        <f>IF(A199="","",MONTH(A199))</f>
      </c>
      <c r="I199" s="13">
        <f>IF(A199="","",YEAR(A199))</f>
      </c>
    </row>
    <row r="200" spans="1:9" x14ac:dyDescent="0.25">
      <c r="A200" s="11"/>
      <c r="B200" s="9"/>
      <c r="C200" s="9"/>
      <c r="D200" s="10"/>
      <c r="E200" s="10"/>
      <c r="F200" s="12">
        <f>IF(OR(A200="",C200=""),"",IF(N(D200)&gt;0,D200,IFERROR(INDEX(Settings!$B$2:$B$11,MATCH(C200,Settings!$A$2:$A$11,0)),0)))</f>
      </c>
      <c r="G200" s="9"/>
      <c r="H200" s="13">
        <f>IF(A200="","",MONTH(A200))</f>
      </c>
      <c r="I200" s="13">
        <f>IF(A200="","",YEAR(A200))</f>
      </c>
    </row>
    <row r="201" spans="1:9" x14ac:dyDescent="0.25">
      <c r="A201" s="11"/>
      <c r="B201" s="9"/>
      <c r="C201" s="9"/>
      <c r="D201" s="10"/>
      <c r="E201" s="10"/>
      <c r="F201" s="12">
        <f>IF(OR(A201="",C201=""),"",IF(N(D201)&gt;0,D201,IFERROR(INDEX(Settings!$B$2:$B$11,MATCH(C201,Settings!$A$2:$A$11,0)),0)))</f>
      </c>
      <c r="G201" s="9"/>
      <c r="H201" s="13">
        <f>IF(A201="","",MONTH(A201))</f>
      </c>
      <c r="I201" s="13">
        <f>IF(A201="","",YEAR(A201))</f>
      </c>
    </row>
    <row r="202" spans="1:9" x14ac:dyDescent="0.25">
      <c r="A202" s="11"/>
      <c r="B202" s="9"/>
      <c r="C202" s="9"/>
      <c r="D202" s="10"/>
      <c r="E202" s="10"/>
      <c r="F202" s="12">
        <f>IF(OR(A202="",C202=""),"",IF(N(D202)&gt;0,D202,IFERROR(INDEX(Settings!$B$2:$B$11,MATCH(C202,Settings!$A$2:$A$11,0)),0)))</f>
      </c>
      <c r="G202" s="9"/>
      <c r="H202" s="13">
        <f>IF(A202="","",MONTH(A202))</f>
      </c>
      <c r="I202" s="13">
        <f>IF(A202="","",YEAR(A202))</f>
      </c>
    </row>
    <row r="203" spans="1:9" x14ac:dyDescent="0.25">
      <c r="A203" s="11"/>
      <c r="B203" s="9"/>
      <c r="C203" s="9"/>
      <c r="D203" s="10"/>
      <c r="E203" s="10"/>
      <c r="F203" s="12">
        <f>IF(OR(A203="",C203=""),"",IF(N(D203)&gt;0,D203,IFERROR(INDEX(Settings!$B$2:$B$11,MATCH(C203,Settings!$A$2:$A$11,0)),0)))</f>
      </c>
      <c r="G203" s="9"/>
      <c r="H203" s="13">
        <f>IF(A203="","",MONTH(A203))</f>
      </c>
      <c r="I203" s="13">
        <f>IF(A203="","",YEAR(A203))</f>
      </c>
    </row>
    <row r="204" spans="1:9" x14ac:dyDescent="0.25">
      <c r="A204" s="11"/>
      <c r="B204" s="9"/>
      <c r="C204" s="9"/>
      <c r="D204" s="10"/>
      <c r="E204" s="10"/>
      <c r="F204" s="12">
        <f>IF(OR(A204="",C204=""),"",IF(N(D204)&gt;0,D204,IFERROR(INDEX(Settings!$B$2:$B$11,MATCH(C204,Settings!$A$2:$A$11,0)),0)))</f>
      </c>
      <c r="G204" s="9"/>
      <c r="H204" s="13">
        <f>IF(A204="","",MONTH(A204))</f>
      </c>
      <c r="I204" s="13">
        <f>IF(A204="","",YEAR(A204))</f>
      </c>
    </row>
    <row r="205" spans="1:9" x14ac:dyDescent="0.25">
      <c r="A205" s="11"/>
      <c r="B205" s="9"/>
      <c r="C205" s="9"/>
      <c r="D205" s="10"/>
      <c r="E205" s="10"/>
      <c r="F205" s="12">
        <f>IF(OR(A205="",C205=""),"",IF(N(D205)&gt;0,D205,IFERROR(INDEX(Settings!$B$2:$B$11,MATCH(C205,Settings!$A$2:$A$11,0)),0)))</f>
      </c>
      <c r="G205" s="9"/>
      <c r="H205" s="13">
        <f>IF(A205="","",MONTH(A205))</f>
      </c>
      <c r="I205" s="13">
        <f>IF(A205="","",YEAR(A205))</f>
      </c>
    </row>
    <row r="206" spans="1:9" x14ac:dyDescent="0.25">
      <c r="A206" s="11"/>
      <c r="B206" s="9"/>
      <c r="C206" s="9"/>
      <c r="D206" s="10"/>
      <c r="E206" s="10"/>
      <c r="F206" s="12">
        <f>IF(OR(A206="",C206=""),"",IF(N(D206)&gt;0,D206,IFERROR(INDEX(Settings!$B$2:$B$11,MATCH(C206,Settings!$A$2:$A$11,0)),0)))</f>
      </c>
      <c r="G206" s="9"/>
      <c r="H206" s="13">
        <f>IF(A206="","",MONTH(A206))</f>
      </c>
      <c r="I206" s="13">
        <f>IF(A206="","",YEAR(A206))</f>
      </c>
    </row>
    <row r="207" spans="1:9" x14ac:dyDescent="0.25">
      <c r="A207" s="11"/>
      <c r="B207" s="9"/>
      <c r="C207" s="9"/>
      <c r="D207" s="10"/>
      <c r="E207" s="10"/>
      <c r="F207" s="12">
        <f>IF(OR(A207="",C207=""),"",IF(N(D207)&gt;0,D207,IFERROR(INDEX(Settings!$B$2:$B$11,MATCH(C207,Settings!$A$2:$A$11,0)),0)))</f>
      </c>
      <c r="G207" s="9"/>
      <c r="H207" s="13">
        <f>IF(A207="","",MONTH(A207))</f>
      </c>
      <c r="I207" s="13">
        <f>IF(A207="","",YEAR(A207))</f>
      </c>
    </row>
    <row r="208" spans="1:9" x14ac:dyDescent="0.25">
      <c r="A208" s="11"/>
      <c r="B208" s="9"/>
      <c r="C208" s="9"/>
      <c r="D208" s="10"/>
      <c r="E208" s="10"/>
      <c r="F208" s="12">
        <f>IF(OR(A208="",C208=""),"",IF(N(D208)&gt;0,D208,IFERROR(INDEX(Settings!$B$2:$B$11,MATCH(C208,Settings!$A$2:$A$11,0)),0)))</f>
      </c>
      <c r="G208" s="9"/>
      <c r="H208" s="13">
        <f>IF(A208="","",MONTH(A208))</f>
      </c>
      <c r="I208" s="13">
        <f>IF(A208="","",YEAR(A208))</f>
      </c>
    </row>
    <row r="209" spans="1:9" x14ac:dyDescent="0.25">
      <c r="A209" s="11"/>
      <c r="B209" s="9"/>
      <c r="C209" s="9"/>
      <c r="D209" s="10"/>
      <c r="E209" s="10"/>
      <c r="F209" s="12">
        <f>IF(OR(A209="",C209=""),"",IF(N(D209)&gt;0,D209,IFERROR(INDEX(Settings!$B$2:$B$11,MATCH(C209,Settings!$A$2:$A$11,0)),0)))</f>
      </c>
      <c r="G209" s="9"/>
      <c r="H209" s="13">
        <f>IF(A209="","",MONTH(A209))</f>
      </c>
      <c r="I209" s="13">
        <f>IF(A209="","",YEAR(A209))</f>
      </c>
    </row>
    <row r="210" spans="1:9" x14ac:dyDescent="0.25">
      <c r="A210" s="11"/>
      <c r="B210" s="9"/>
      <c r="C210" s="9"/>
      <c r="D210" s="10"/>
      <c r="E210" s="10"/>
      <c r="F210" s="12">
        <f>IF(OR(A210="",C210=""),"",IF(N(D210)&gt;0,D210,IFERROR(INDEX(Settings!$B$2:$B$11,MATCH(C210,Settings!$A$2:$A$11,0)),0)))</f>
      </c>
      <c r="G210" s="9"/>
      <c r="H210" s="13">
        <f>IF(A210="","",MONTH(A210))</f>
      </c>
      <c r="I210" s="13">
        <f>IF(A210="","",YEAR(A210))</f>
      </c>
    </row>
    <row r="211" spans="1:9" x14ac:dyDescent="0.25">
      <c r="A211" s="11"/>
      <c r="B211" s="9"/>
      <c r="C211" s="9"/>
      <c r="D211" s="10"/>
      <c r="E211" s="10"/>
      <c r="F211" s="12">
        <f>IF(OR(A211="",C211=""),"",IF(N(D211)&gt;0,D211,IFERROR(INDEX(Settings!$B$2:$B$11,MATCH(C211,Settings!$A$2:$A$11,0)),0)))</f>
      </c>
      <c r="G211" s="9"/>
      <c r="H211" s="13">
        <f>IF(A211="","",MONTH(A211))</f>
      </c>
      <c r="I211" s="13">
        <f>IF(A211="","",YEAR(A211))</f>
      </c>
    </row>
    <row r="212" spans="1:9" x14ac:dyDescent="0.25">
      <c r="A212" s="11"/>
      <c r="B212" s="9"/>
      <c r="C212" s="9"/>
      <c r="D212" s="10"/>
      <c r="E212" s="10"/>
      <c r="F212" s="12">
        <f>IF(OR(A212="",C212=""),"",IF(N(D212)&gt;0,D212,IFERROR(INDEX(Settings!$B$2:$B$11,MATCH(C212,Settings!$A$2:$A$11,0)),0)))</f>
      </c>
      <c r="G212" s="9"/>
      <c r="H212" s="13">
        <f>IF(A212="","",MONTH(A212))</f>
      </c>
      <c r="I212" s="13">
        <f>IF(A212="","",YEAR(A212))</f>
      </c>
    </row>
    <row r="213" spans="1:9" x14ac:dyDescent="0.25">
      <c r="A213" s="11"/>
      <c r="B213" s="9"/>
      <c r="C213" s="9"/>
      <c r="D213" s="10"/>
      <c r="E213" s="10"/>
      <c r="F213" s="12">
        <f>IF(OR(A213="",C213=""),"",IF(N(D213)&gt;0,D213,IFERROR(INDEX(Settings!$B$2:$B$11,MATCH(C213,Settings!$A$2:$A$11,0)),0)))</f>
      </c>
      <c r="G213" s="9"/>
      <c r="H213" s="13">
        <f>IF(A213="","",MONTH(A213))</f>
      </c>
      <c r="I213" s="13">
        <f>IF(A213="","",YEAR(A213))</f>
      </c>
    </row>
    <row r="214" spans="1:9" x14ac:dyDescent="0.25">
      <c r="A214" s="11"/>
      <c r="B214" s="9"/>
      <c r="C214" s="9"/>
      <c r="D214" s="10"/>
      <c r="E214" s="10"/>
      <c r="F214" s="12">
        <f>IF(OR(A214="",C214=""),"",IF(N(D214)&gt;0,D214,IFERROR(INDEX(Settings!$B$2:$B$11,MATCH(C214,Settings!$A$2:$A$11,0)),0)))</f>
      </c>
      <c r="G214" s="9"/>
      <c r="H214" s="13">
        <f>IF(A214="","",MONTH(A214))</f>
      </c>
      <c r="I214" s="13">
        <f>IF(A214="","",YEAR(A214))</f>
      </c>
    </row>
    <row r="215" spans="1:9" x14ac:dyDescent="0.25">
      <c r="A215" s="11"/>
      <c r="B215" s="9"/>
      <c r="C215" s="9"/>
      <c r="D215" s="10"/>
      <c r="E215" s="10"/>
      <c r="F215" s="12">
        <f>IF(OR(A215="",C215=""),"",IF(N(D215)&gt;0,D215,IFERROR(INDEX(Settings!$B$2:$B$11,MATCH(C215,Settings!$A$2:$A$11,0)),0)))</f>
      </c>
      <c r="G215" s="9"/>
      <c r="H215" s="13">
        <f>IF(A215="","",MONTH(A215))</f>
      </c>
      <c r="I215" s="13">
        <f>IF(A215="","",YEAR(A215))</f>
      </c>
    </row>
    <row r="216" spans="1:9" x14ac:dyDescent="0.25">
      <c r="A216" s="11"/>
      <c r="B216" s="9"/>
      <c r="C216" s="9"/>
      <c r="D216" s="10"/>
      <c r="E216" s="10"/>
      <c r="F216" s="12">
        <f>IF(OR(A216="",C216=""),"",IF(N(D216)&gt;0,D216,IFERROR(INDEX(Settings!$B$2:$B$11,MATCH(C216,Settings!$A$2:$A$11,0)),0)))</f>
      </c>
      <c r="G216" s="9"/>
      <c r="H216" s="13">
        <f>IF(A216="","",MONTH(A216))</f>
      </c>
      <c r="I216" s="13">
        <f>IF(A216="","",YEAR(A216))</f>
      </c>
    </row>
    <row r="217" spans="1:9" x14ac:dyDescent="0.25">
      <c r="A217" s="11"/>
      <c r="B217" s="9"/>
      <c r="C217" s="9"/>
      <c r="D217" s="10"/>
      <c r="E217" s="10"/>
      <c r="F217" s="12">
        <f>IF(OR(A217="",C217=""),"",IF(N(D217)&gt;0,D217,IFERROR(INDEX(Settings!$B$2:$B$11,MATCH(C217,Settings!$A$2:$A$11,0)),0)))</f>
      </c>
      <c r="G217" s="9"/>
      <c r="H217" s="13">
        <f>IF(A217="","",MONTH(A217))</f>
      </c>
      <c r="I217" s="13">
        <f>IF(A217="","",YEAR(A217))</f>
      </c>
    </row>
    <row r="218" spans="1:9" x14ac:dyDescent="0.25">
      <c r="A218" s="11"/>
      <c r="B218" s="9"/>
      <c r="C218" s="9"/>
      <c r="D218" s="10"/>
      <c r="E218" s="10"/>
      <c r="F218" s="12">
        <f>IF(OR(A218="",C218=""),"",IF(N(D218)&gt;0,D218,IFERROR(INDEX(Settings!$B$2:$B$11,MATCH(C218,Settings!$A$2:$A$11,0)),0)))</f>
      </c>
      <c r="G218" s="9"/>
      <c r="H218" s="13">
        <f>IF(A218="","",MONTH(A218))</f>
      </c>
      <c r="I218" s="13">
        <f>IF(A218="","",YEAR(A218))</f>
      </c>
    </row>
    <row r="219" spans="1:9" x14ac:dyDescent="0.25">
      <c r="A219" s="11"/>
      <c r="B219" s="9"/>
      <c r="C219" s="9"/>
      <c r="D219" s="10"/>
      <c r="E219" s="10"/>
      <c r="F219" s="12">
        <f>IF(OR(A219="",C219=""),"",IF(N(D219)&gt;0,D219,IFERROR(INDEX(Settings!$B$2:$B$11,MATCH(C219,Settings!$A$2:$A$11,0)),0)))</f>
      </c>
      <c r="G219" s="9"/>
      <c r="H219" s="13">
        <f>IF(A219="","",MONTH(A219))</f>
      </c>
      <c r="I219" s="13">
        <f>IF(A219="","",YEAR(A219))</f>
      </c>
    </row>
    <row r="220" spans="1:9" x14ac:dyDescent="0.25">
      <c r="A220" s="11"/>
      <c r="B220" s="9"/>
      <c r="C220" s="9"/>
      <c r="D220" s="10"/>
      <c r="E220" s="10"/>
      <c r="F220" s="12">
        <f>IF(OR(A220="",C220=""),"",IF(N(D220)&gt;0,D220,IFERROR(INDEX(Settings!$B$2:$B$11,MATCH(C220,Settings!$A$2:$A$11,0)),0)))</f>
      </c>
      <c r="G220" s="9"/>
      <c r="H220" s="13">
        <f>IF(A220="","",MONTH(A220))</f>
      </c>
      <c r="I220" s="13">
        <f>IF(A220="","",YEAR(A220))</f>
      </c>
    </row>
    <row r="221" spans="1:9" x14ac:dyDescent="0.25">
      <c r="A221" s="11"/>
      <c r="B221" s="9"/>
      <c r="C221" s="9"/>
      <c r="D221" s="10"/>
      <c r="E221" s="10"/>
      <c r="F221" s="12">
        <f>IF(OR(A221="",C221=""),"",IF(N(D221)&gt;0,D221,IFERROR(INDEX(Settings!$B$2:$B$11,MATCH(C221,Settings!$A$2:$A$11,0)),0)))</f>
      </c>
      <c r="G221" s="9"/>
      <c r="H221" s="13">
        <f>IF(A221="","",MONTH(A221))</f>
      </c>
      <c r="I221" s="13">
        <f>IF(A221="","",YEAR(A221))</f>
      </c>
    </row>
    <row r="222" spans="1:9" x14ac:dyDescent="0.25">
      <c r="A222" s="11"/>
      <c r="B222" s="9"/>
      <c r="C222" s="9"/>
      <c r="D222" s="10"/>
      <c r="E222" s="10"/>
      <c r="F222" s="12">
        <f>IF(OR(A222="",C222=""),"",IF(N(D222)&gt;0,D222,IFERROR(INDEX(Settings!$B$2:$B$11,MATCH(C222,Settings!$A$2:$A$11,0)),0)))</f>
      </c>
      <c r="G222" s="9"/>
      <c r="H222" s="13">
        <f>IF(A222="","",MONTH(A222))</f>
      </c>
      <c r="I222" s="13">
        <f>IF(A222="","",YEAR(A222))</f>
      </c>
    </row>
    <row r="223" spans="1:9" x14ac:dyDescent="0.25">
      <c r="A223" s="11"/>
      <c r="B223" s="9"/>
      <c r="C223" s="9"/>
      <c r="D223" s="10"/>
      <c r="E223" s="10"/>
      <c r="F223" s="12">
        <f>IF(OR(A223="",C223=""),"",IF(N(D223)&gt;0,D223,IFERROR(INDEX(Settings!$B$2:$B$11,MATCH(C223,Settings!$A$2:$A$11,0)),0)))</f>
      </c>
      <c r="G223" s="9"/>
      <c r="H223" s="13">
        <f>IF(A223="","",MONTH(A223))</f>
      </c>
      <c r="I223" s="13">
        <f>IF(A223="","",YEAR(A223))</f>
      </c>
    </row>
    <row r="224" spans="1:9" x14ac:dyDescent="0.25">
      <c r="A224" s="11"/>
      <c r="B224" s="9"/>
      <c r="C224" s="9"/>
      <c r="D224" s="10"/>
      <c r="E224" s="10"/>
      <c r="F224" s="12">
        <f>IF(OR(A224="",C224=""),"",IF(N(D224)&gt;0,D224,IFERROR(INDEX(Settings!$B$2:$B$11,MATCH(C224,Settings!$A$2:$A$11,0)),0)))</f>
      </c>
      <c r="G224" s="9"/>
      <c r="H224" s="13">
        <f>IF(A224="","",MONTH(A224))</f>
      </c>
      <c r="I224" s="13">
        <f>IF(A224="","",YEAR(A224))</f>
      </c>
    </row>
    <row r="225" spans="1:9" x14ac:dyDescent="0.25">
      <c r="A225" s="11"/>
      <c r="B225" s="9"/>
      <c r="C225" s="9"/>
      <c r="D225" s="10"/>
      <c r="E225" s="10"/>
      <c r="F225" s="12">
        <f>IF(OR(A225="",C225=""),"",IF(N(D225)&gt;0,D225,IFERROR(INDEX(Settings!$B$2:$B$11,MATCH(C225,Settings!$A$2:$A$11,0)),0)))</f>
      </c>
      <c r="G225" s="9"/>
      <c r="H225" s="13">
        <f>IF(A225="","",MONTH(A225))</f>
      </c>
      <c r="I225" s="13">
        <f>IF(A225="","",YEAR(A225))</f>
      </c>
    </row>
    <row r="226" spans="1:9" x14ac:dyDescent="0.25">
      <c r="A226" s="11"/>
      <c r="B226" s="9"/>
      <c r="C226" s="9"/>
      <c r="D226" s="10"/>
      <c r="E226" s="10"/>
      <c r="F226" s="12">
        <f>IF(OR(A226="",C226=""),"",IF(N(D226)&gt;0,D226,IFERROR(INDEX(Settings!$B$2:$B$11,MATCH(C226,Settings!$A$2:$A$11,0)),0)))</f>
      </c>
      <c r="G226" s="9"/>
      <c r="H226" s="13">
        <f>IF(A226="","",MONTH(A226))</f>
      </c>
      <c r="I226" s="13">
        <f>IF(A226="","",YEAR(A226))</f>
      </c>
    </row>
    <row r="227" spans="1:9" x14ac:dyDescent="0.25">
      <c r="A227" s="11"/>
      <c r="B227" s="9"/>
      <c r="C227" s="9"/>
      <c r="D227" s="10"/>
      <c r="E227" s="10"/>
      <c r="F227" s="12">
        <f>IF(OR(A227="",C227=""),"",IF(N(D227)&gt;0,D227,IFERROR(INDEX(Settings!$B$2:$B$11,MATCH(C227,Settings!$A$2:$A$11,0)),0)))</f>
      </c>
      <c r="G227" s="9"/>
      <c r="H227" s="13">
        <f>IF(A227="","",MONTH(A227))</f>
      </c>
      <c r="I227" s="13">
        <f>IF(A227="","",YEAR(A227))</f>
      </c>
    </row>
    <row r="228" spans="1:9" x14ac:dyDescent="0.25">
      <c r="A228" s="11"/>
      <c r="B228" s="9"/>
      <c r="C228" s="9"/>
      <c r="D228" s="10"/>
      <c r="E228" s="10"/>
      <c r="F228" s="12">
        <f>IF(OR(A228="",C228=""),"",IF(N(D228)&gt;0,D228,IFERROR(INDEX(Settings!$B$2:$B$11,MATCH(C228,Settings!$A$2:$A$11,0)),0)))</f>
      </c>
      <c r="G228" s="9"/>
      <c r="H228" s="13">
        <f>IF(A228="","",MONTH(A228))</f>
      </c>
      <c r="I228" s="13">
        <f>IF(A228="","",YEAR(A228))</f>
      </c>
    </row>
    <row r="229" spans="1:9" x14ac:dyDescent="0.25">
      <c r="A229" s="11"/>
      <c r="B229" s="9"/>
      <c r="C229" s="9"/>
      <c r="D229" s="10"/>
      <c r="E229" s="10"/>
      <c r="F229" s="12">
        <f>IF(OR(A229="",C229=""),"",IF(N(D229)&gt;0,D229,IFERROR(INDEX(Settings!$B$2:$B$11,MATCH(C229,Settings!$A$2:$A$11,0)),0)))</f>
      </c>
      <c r="G229" s="9"/>
      <c r="H229" s="13">
        <f>IF(A229="","",MONTH(A229))</f>
      </c>
      <c r="I229" s="13">
        <f>IF(A229="","",YEAR(A229))</f>
      </c>
    </row>
    <row r="230" spans="1:9" x14ac:dyDescent="0.25">
      <c r="A230" s="11"/>
      <c r="B230" s="9"/>
      <c r="C230" s="9"/>
      <c r="D230" s="10"/>
      <c r="E230" s="10"/>
      <c r="F230" s="12">
        <f>IF(OR(A230="",C230=""),"",IF(N(D230)&gt;0,D230,IFERROR(INDEX(Settings!$B$2:$B$11,MATCH(C230,Settings!$A$2:$A$11,0)),0)))</f>
      </c>
      <c r="G230" s="9"/>
      <c r="H230" s="13">
        <f>IF(A230="","",MONTH(A230))</f>
      </c>
      <c r="I230" s="13">
        <f>IF(A230="","",YEAR(A230))</f>
      </c>
    </row>
    <row r="231" spans="1:9" x14ac:dyDescent="0.25">
      <c r="A231" s="11"/>
      <c r="B231" s="9"/>
      <c r="C231" s="9"/>
      <c r="D231" s="10"/>
      <c r="E231" s="10"/>
      <c r="F231" s="12">
        <f>IF(OR(A231="",C231=""),"",IF(N(D231)&gt;0,D231,IFERROR(INDEX(Settings!$B$2:$B$11,MATCH(C231,Settings!$A$2:$A$11,0)),0)))</f>
      </c>
      <c r="G231" s="9"/>
      <c r="H231" s="13">
        <f>IF(A231="","",MONTH(A231))</f>
      </c>
      <c r="I231" s="13">
        <f>IF(A231="","",YEAR(A231))</f>
      </c>
    </row>
    <row r="232" spans="1:9" x14ac:dyDescent="0.25">
      <c r="A232" s="11"/>
      <c r="B232" s="9"/>
      <c r="C232" s="9"/>
      <c r="D232" s="10"/>
      <c r="E232" s="10"/>
      <c r="F232" s="12">
        <f>IF(OR(A232="",C232=""),"",IF(N(D232)&gt;0,D232,IFERROR(INDEX(Settings!$B$2:$B$11,MATCH(C232,Settings!$A$2:$A$11,0)),0)))</f>
      </c>
      <c r="G232" s="9"/>
      <c r="H232" s="13">
        <f>IF(A232="","",MONTH(A232))</f>
      </c>
      <c r="I232" s="13">
        <f>IF(A232="","",YEAR(A232))</f>
      </c>
    </row>
    <row r="233" spans="1:9" x14ac:dyDescent="0.25">
      <c r="A233" s="11"/>
      <c r="B233" s="9"/>
      <c r="C233" s="9"/>
      <c r="D233" s="10"/>
      <c r="E233" s="10"/>
      <c r="F233" s="12">
        <f>IF(OR(A233="",C233=""),"",IF(N(D233)&gt;0,D233,IFERROR(INDEX(Settings!$B$2:$B$11,MATCH(C233,Settings!$A$2:$A$11,0)),0)))</f>
      </c>
      <c r="G233" s="9"/>
      <c r="H233" s="13">
        <f>IF(A233="","",MONTH(A233))</f>
      </c>
      <c r="I233" s="13">
        <f>IF(A233="","",YEAR(A233))</f>
      </c>
    </row>
    <row r="234" spans="1:9" x14ac:dyDescent="0.25">
      <c r="A234" s="11"/>
      <c r="B234" s="9"/>
      <c r="C234" s="9"/>
      <c r="D234" s="10"/>
      <c r="E234" s="10"/>
      <c r="F234" s="12">
        <f>IF(OR(A234="",C234=""),"",IF(N(D234)&gt;0,D234,IFERROR(INDEX(Settings!$B$2:$B$11,MATCH(C234,Settings!$A$2:$A$11,0)),0)))</f>
      </c>
      <c r="G234" s="9"/>
      <c r="H234" s="13">
        <f>IF(A234="","",MONTH(A234))</f>
      </c>
      <c r="I234" s="13">
        <f>IF(A234="","",YEAR(A234))</f>
      </c>
    </row>
    <row r="235" spans="1:9" x14ac:dyDescent="0.25">
      <c r="A235" s="11"/>
      <c r="B235" s="9"/>
      <c r="C235" s="9"/>
      <c r="D235" s="10"/>
      <c r="E235" s="10"/>
      <c r="F235" s="12">
        <f>IF(OR(A235="",C235=""),"",IF(N(D235)&gt;0,D235,IFERROR(INDEX(Settings!$B$2:$B$11,MATCH(C235,Settings!$A$2:$A$11,0)),0)))</f>
      </c>
      <c r="G235" s="9"/>
      <c r="H235" s="13">
        <f>IF(A235="","",MONTH(A235))</f>
      </c>
      <c r="I235" s="13">
        <f>IF(A235="","",YEAR(A235))</f>
      </c>
    </row>
    <row r="236" spans="1:9" x14ac:dyDescent="0.25">
      <c r="A236" s="11"/>
      <c r="B236" s="9"/>
      <c r="C236" s="9"/>
      <c r="D236" s="10"/>
      <c r="E236" s="10"/>
      <c r="F236" s="12">
        <f>IF(OR(A236="",C236=""),"",IF(N(D236)&gt;0,D236,IFERROR(INDEX(Settings!$B$2:$B$11,MATCH(C236,Settings!$A$2:$A$11,0)),0)))</f>
      </c>
      <c r="G236" s="9"/>
      <c r="H236" s="13">
        <f>IF(A236="","",MONTH(A236))</f>
      </c>
      <c r="I236" s="13">
        <f>IF(A236="","",YEAR(A236))</f>
      </c>
    </row>
    <row r="237" spans="1:9" x14ac:dyDescent="0.25">
      <c r="A237" s="11"/>
      <c r="B237" s="9"/>
      <c r="C237" s="9"/>
      <c r="D237" s="10"/>
      <c r="E237" s="10"/>
      <c r="F237" s="12">
        <f>IF(OR(A237="",C237=""),"",IF(N(D237)&gt;0,D237,IFERROR(INDEX(Settings!$B$2:$B$11,MATCH(C237,Settings!$A$2:$A$11,0)),0)))</f>
      </c>
      <c r="G237" s="9"/>
      <c r="H237" s="13">
        <f>IF(A237="","",MONTH(A237))</f>
      </c>
      <c r="I237" s="13">
        <f>IF(A237="","",YEAR(A237))</f>
      </c>
    </row>
    <row r="238" spans="1:9" x14ac:dyDescent="0.25">
      <c r="A238" s="11"/>
      <c r="B238" s="9"/>
      <c r="C238" s="9"/>
      <c r="D238" s="10"/>
      <c r="E238" s="10"/>
      <c r="F238" s="12">
        <f>IF(OR(A238="",C238=""),"",IF(N(D238)&gt;0,D238,IFERROR(INDEX(Settings!$B$2:$B$11,MATCH(C238,Settings!$A$2:$A$11,0)),0)))</f>
      </c>
      <c r="G238" s="9"/>
      <c r="H238" s="13">
        <f>IF(A238="","",MONTH(A238))</f>
      </c>
      <c r="I238" s="13">
        <f>IF(A238="","",YEAR(A238))</f>
      </c>
    </row>
    <row r="239" spans="1:9" x14ac:dyDescent="0.25">
      <c r="A239" s="11"/>
      <c r="B239" s="9"/>
      <c r="C239" s="9"/>
      <c r="D239" s="10"/>
      <c r="E239" s="10"/>
      <c r="F239" s="12">
        <f>IF(OR(A239="",C239=""),"",IF(N(D239)&gt;0,D239,IFERROR(INDEX(Settings!$B$2:$B$11,MATCH(C239,Settings!$A$2:$A$11,0)),0)))</f>
      </c>
      <c r="G239" s="9"/>
      <c r="H239" s="13">
        <f>IF(A239="","",MONTH(A239))</f>
      </c>
      <c r="I239" s="13">
        <f>IF(A239="","",YEAR(A239))</f>
      </c>
    </row>
    <row r="240" spans="1:9" x14ac:dyDescent="0.25">
      <c r="A240" s="11"/>
      <c r="B240" s="9"/>
      <c r="C240" s="9"/>
      <c r="D240" s="10"/>
      <c r="E240" s="10"/>
      <c r="F240" s="12">
        <f>IF(OR(A240="",C240=""),"",IF(N(D240)&gt;0,D240,IFERROR(INDEX(Settings!$B$2:$B$11,MATCH(C240,Settings!$A$2:$A$11,0)),0)))</f>
      </c>
      <c r="G240" s="9"/>
      <c r="H240" s="13">
        <f>IF(A240="","",MONTH(A240))</f>
      </c>
      <c r="I240" s="13">
        <f>IF(A240="","",YEAR(A240))</f>
      </c>
    </row>
    <row r="241" spans="1:9" x14ac:dyDescent="0.25">
      <c r="A241" s="11"/>
      <c r="B241" s="9"/>
      <c r="C241" s="9"/>
      <c r="D241" s="10"/>
      <c r="E241" s="10"/>
      <c r="F241" s="12">
        <f>IF(OR(A241="",C241=""),"",IF(N(D241)&gt;0,D241,IFERROR(INDEX(Settings!$B$2:$B$11,MATCH(C241,Settings!$A$2:$A$11,0)),0)))</f>
      </c>
      <c r="G241" s="9"/>
      <c r="H241" s="13">
        <f>IF(A241="","",MONTH(A241))</f>
      </c>
      <c r="I241" s="13">
        <f>IF(A241="","",YEAR(A241))</f>
      </c>
    </row>
    <row r="242" spans="1:9" x14ac:dyDescent="0.25">
      <c r="A242" s="11"/>
      <c r="B242" s="9"/>
      <c r="C242" s="9"/>
      <c r="D242" s="10"/>
      <c r="E242" s="10"/>
      <c r="F242" s="12">
        <f>IF(OR(A242="",C242=""),"",IF(N(D242)&gt;0,D242,IFERROR(INDEX(Settings!$B$2:$B$11,MATCH(C242,Settings!$A$2:$A$11,0)),0)))</f>
      </c>
      <c r="G242" s="9"/>
      <c r="H242" s="13">
        <f>IF(A242="","",MONTH(A242))</f>
      </c>
      <c r="I242" s="13">
        <f>IF(A242="","",YEAR(A242))</f>
      </c>
    </row>
    <row r="243" spans="1:9" x14ac:dyDescent="0.25">
      <c r="A243" s="11"/>
      <c r="B243" s="9"/>
      <c r="C243" s="9"/>
      <c r="D243" s="10"/>
      <c r="E243" s="10"/>
      <c r="F243" s="12">
        <f>IF(OR(A243="",C243=""),"",IF(N(D243)&gt;0,D243,IFERROR(INDEX(Settings!$B$2:$B$11,MATCH(C243,Settings!$A$2:$A$11,0)),0)))</f>
      </c>
      <c r="G243" s="9"/>
      <c r="H243" s="13">
        <f>IF(A243="","",MONTH(A243))</f>
      </c>
      <c r="I243" s="13">
        <f>IF(A243="","",YEAR(A243))</f>
      </c>
    </row>
    <row r="244" spans="1:9" x14ac:dyDescent="0.25">
      <c r="A244" s="11"/>
      <c r="B244" s="9"/>
      <c r="C244" s="9"/>
      <c r="D244" s="10"/>
      <c r="E244" s="10"/>
      <c r="F244" s="12">
        <f>IF(OR(A244="",C244=""),"",IF(N(D244)&gt;0,D244,IFERROR(INDEX(Settings!$B$2:$B$11,MATCH(C244,Settings!$A$2:$A$11,0)),0)))</f>
      </c>
      <c r="G244" s="9"/>
      <c r="H244" s="13">
        <f>IF(A244="","",MONTH(A244))</f>
      </c>
      <c r="I244" s="13">
        <f>IF(A244="","",YEAR(A244))</f>
      </c>
    </row>
    <row r="245" spans="1:9" x14ac:dyDescent="0.25">
      <c r="A245" s="11"/>
      <c r="B245" s="9"/>
      <c r="C245" s="9"/>
      <c r="D245" s="10"/>
      <c r="E245" s="10"/>
      <c r="F245" s="12">
        <f>IF(OR(A245="",C245=""),"",IF(N(D245)&gt;0,D245,IFERROR(INDEX(Settings!$B$2:$B$11,MATCH(C245,Settings!$A$2:$A$11,0)),0)))</f>
      </c>
      <c r="G245" s="9"/>
      <c r="H245" s="13">
        <f>IF(A245="","",MONTH(A245))</f>
      </c>
      <c r="I245" s="13">
        <f>IF(A245="","",YEAR(A245))</f>
      </c>
    </row>
    <row r="246" spans="1:9" x14ac:dyDescent="0.25">
      <c r="A246" s="11"/>
      <c r="B246" s="9"/>
      <c r="C246" s="9"/>
      <c r="D246" s="10"/>
      <c r="E246" s="10"/>
      <c r="F246" s="12">
        <f>IF(OR(A246="",C246=""),"",IF(N(D246)&gt;0,D246,IFERROR(INDEX(Settings!$B$2:$B$11,MATCH(C246,Settings!$A$2:$A$11,0)),0)))</f>
      </c>
      <c r="G246" s="9"/>
      <c r="H246" s="13">
        <f>IF(A246="","",MONTH(A246))</f>
      </c>
      <c r="I246" s="13">
        <f>IF(A246="","",YEAR(A246))</f>
      </c>
    </row>
    <row r="247" spans="1:9" x14ac:dyDescent="0.25">
      <c r="A247" s="11"/>
      <c r="B247" s="9"/>
      <c r="C247" s="9"/>
      <c r="D247" s="10"/>
      <c r="E247" s="10"/>
      <c r="F247" s="12">
        <f>IF(OR(A247="",C247=""),"",IF(N(D247)&gt;0,D247,IFERROR(INDEX(Settings!$B$2:$B$11,MATCH(C247,Settings!$A$2:$A$11,0)),0)))</f>
      </c>
      <c r="G247" s="9"/>
      <c r="H247" s="13">
        <f>IF(A247="","",MONTH(A247))</f>
      </c>
      <c r="I247" s="13">
        <f>IF(A247="","",YEAR(A247))</f>
      </c>
    </row>
    <row r="248" spans="1:9" x14ac:dyDescent="0.25">
      <c r="A248" s="11"/>
      <c r="B248" s="9"/>
      <c r="C248" s="9"/>
      <c r="D248" s="10"/>
      <c r="E248" s="10"/>
      <c r="F248" s="12">
        <f>IF(OR(A248="",C248=""),"",IF(N(D248)&gt;0,D248,IFERROR(INDEX(Settings!$B$2:$B$11,MATCH(C248,Settings!$A$2:$A$11,0)),0)))</f>
      </c>
      <c r="G248" s="9"/>
      <c r="H248" s="13">
        <f>IF(A248="","",MONTH(A248))</f>
      </c>
      <c r="I248" s="13">
        <f>IF(A248="","",YEAR(A248))</f>
      </c>
    </row>
    <row r="249" spans="1:9" x14ac:dyDescent="0.25">
      <c r="A249" s="11"/>
      <c r="B249" s="9"/>
      <c r="C249" s="9"/>
      <c r="D249" s="10"/>
      <c r="E249" s="10"/>
      <c r="F249" s="12">
        <f>IF(OR(A249="",C249=""),"",IF(N(D249)&gt;0,D249,IFERROR(INDEX(Settings!$B$2:$B$11,MATCH(C249,Settings!$A$2:$A$11,0)),0)))</f>
      </c>
      <c r="G249" s="9"/>
      <c r="H249" s="13">
        <f>IF(A249="","",MONTH(A249))</f>
      </c>
      <c r="I249" s="13">
        <f>IF(A249="","",YEAR(A249))</f>
      </c>
    </row>
    <row r="250" spans="1:9" x14ac:dyDescent="0.25">
      <c r="A250" s="11"/>
      <c r="B250" s="9"/>
      <c r="C250" s="9"/>
      <c r="D250" s="10"/>
      <c r="E250" s="10"/>
      <c r="F250" s="12">
        <f>IF(OR(A250="",C250=""),"",IF(N(D250)&gt;0,D250,IFERROR(INDEX(Settings!$B$2:$B$11,MATCH(C250,Settings!$A$2:$A$11,0)),0)))</f>
      </c>
      <c r="G250" s="9"/>
      <c r="H250" s="13">
        <f>IF(A250="","",MONTH(A250))</f>
      </c>
      <c r="I250" s="13">
        <f>IF(A250="","",YEAR(A250))</f>
      </c>
    </row>
    <row r="251" spans="1:9" x14ac:dyDescent="0.25">
      <c r="A251" s="11"/>
      <c r="B251" s="9"/>
      <c r="C251" s="9"/>
      <c r="D251" s="10"/>
      <c r="E251" s="10"/>
      <c r="F251" s="12">
        <f>IF(OR(A251="",C251=""),"",IF(N(D251)&gt;0,D251,IFERROR(INDEX(Settings!$B$2:$B$11,MATCH(C251,Settings!$A$2:$A$11,0)),0)))</f>
      </c>
      <c r="G251" s="9"/>
      <c r="H251" s="13">
        <f>IF(A251="","",MONTH(A251))</f>
      </c>
      <c r="I251" s="13">
        <f>IF(A251="","",YEAR(A251))</f>
      </c>
    </row>
    <row r="252" spans="1:9" x14ac:dyDescent="0.25">
      <c r="A252" s="11"/>
      <c r="B252" s="9"/>
      <c r="C252" s="9"/>
      <c r="D252" s="10"/>
      <c r="E252" s="10"/>
      <c r="F252" s="12">
        <f>IF(OR(A252="",C252=""),"",IF(N(D252)&gt;0,D252,IFERROR(INDEX(Settings!$B$2:$B$11,MATCH(C252,Settings!$A$2:$A$11,0)),0)))</f>
      </c>
      <c r="G252" s="9"/>
      <c r="H252" s="13">
        <f>IF(A252="","",MONTH(A252))</f>
      </c>
      <c r="I252" s="13">
        <f>IF(A252="","",YEAR(A252))</f>
      </c>
    </row>
    <row r="253" spans="1:9" x14ac:dyDescent="0.25">
      <c r="A253" s="11"/>
      <c r="B253" s="9"/>
      <c r="C253" s="9"/>
      <c r="D253" s="10"/>
      <c r="E253" s="10"/>
      <c r="F253" s="12">
        <f>IF(OR(A253="",C253=""),"",IF(N(D253)&gt;0,D253,IFERROR(INDEX(Settings!$B$2:$B$11,MATCH(C253,Settings!$A$2:$A$11,0)),0)))</f>
      </c>
      <c r="G253" s="9"/>
      <c r="H253" s="13">
        <f>IF(A253="","",MONTH(A253))</f>
      </c>
      <c r="I253" s="13">
        <f>IF(A253="","",YEAR(A253))</f>
      </c>
    </row>
    <row r="254" spans="1:9" x14ac:dyDescent="0.25">
      <c r="A254" s="11"/>
      <c r="B254" s="9"/>
      <c r="C254" s="9"/>
      <c r="D254" s="10"/>
      <c r="E254" s="10"/>
      <c r="F254" s="12">
        <f>IF(OR(A254="",C254=""),"",IF(N(D254)&gt;0,D254,IFERROR(INDEX(Settings!$B$2:$B$11,MATCH(C254,Settings!$A$2:$A$11,0)),0)))</f>
      </c>
      <c r="G254" s="9"/>
      <c r="H254" s="13">
        <f>IF(A254="","",MONTH(A254))</f>
      </c>
      <c r="I254" s="13">
        <f>IF(A254="","",YEAR(A254))</f>
      </c>
    </row>
    <row r="255" spans="1:9" x14ac:dyDescent="0.25">
      <c r="A255" s="11"/>
      <c r="B255" s="9"/>
      <c r="C255" s="9"/>
      <c r="D255" s="10"/>
      <c r="E255" s="10"/>
      <c r="F255" s="12">
        <f>IF(OR(A255="",C255=""),"",IF(N(D255)&gt;0,D255,IFERROR(INDEX(Settings!$B$2:$B$11,MATCH(C255,Settings!$A$2:$A$11,0)),0)))</f>
      </c>
      <c r="G255" s="9"/>
      <c r="H255" s="13">
        <f>IF(A255="","",MONTH(A255))</f>
      </c>
      <c r="I255" s="13">
        <f>IF(A255="","",YEAR(A255))</f>
      </c>
    </row>
    <row r="256" spans="1:9" x14ac:dyDescent="0.25">
      <c r="A256" s="11"/>
      <c r="B256" s="9"/>
      <c r="C256" s="9"/>
      <c r="D256" s="10"/>
      <c r="E256" s="10"/>
      <c r="F256" s="12">
        <f>IF(OR(A256="",C256=""),"",IF(N(D256)&gt;0,D256,IFERROR(INDEX(Settings!$B$2:$B$11,MATCH(C256,Settings!$A$2:$A$11,0)),0)))</f>
      </c>
      <c r="G256" s="9"/>
      <c r="H256" s="13">
        <f>IF(A256="","",MONTH(A256))</f>
      </c>
      <c r="I256" s="13">
        <f>IF(A256="","",YEAR(A256))</f>
      </c>
    </row>
    <row r="257" spans="1:9" x14ac:dyDescent="0.25">
      <c r="A257" s="11"/>
      <c r="B257" s="9"/>
      <c r="C257" s="9"/>
      <c r="D257" s="10"/>
      <c r="E257" s="10"/>
      <c r="F257" s="12">
        <f>IF(OR(A257="",C257=""),"",IF(N(D257)&gt;0,D257,IFERROR(INDEX(Settings!$B$2:$B$11,MATCH(C257,Settings!$A$2:$A$11,0)),0)))</f>
      </c>
      <c r="G257" s="9"/>
      <c r="H257" s="13">
        <f>IF(A257="","",MONTH(A257))</f>
      </c>
      <c r="I257" s="13">
        <f>IF(A257="","",YEAR(A257))</f>
      </c>
    </row>
    <row r="258" spans="1:9" x14ac:dyDescent="0.25">
      <c r="A258" s="11"/>
      <c r="B258" s="9"/>
      <c r="C258" s="9"/>
      <c r="D258" s="10"/>
      <c r="E258" s="10"/>
      <c r="F258" s="12">
        <f>IF(OR(A258="",C258=""),"",IF(N(D258)&gt;0,D258,IFERROR(INDEX(Settings!$B$2:$B$11,MATCH(C258,Settings!$A$2:$A$11,0)),0)))</f>
      </c>
      <c r="G258" s="9"/>
      <c r="H258" s="13">
        <f>IF(A258="","",MONTH(A258))</f>
      </c>
      <c r="I258" s="13">
        <f>IF(A258="","",YEAR(A258))</f>
      </c>
    </row>
    <row r="259" spans="1:9" x14ac:dyDescent="0.25">
      <c r="A259" s="11"/>
      <c r="B259" s="9"/>
      <c r="C259" s="9"/>
      <c r="D259" s="10"/>
      <c r="E259" s="10"/>
      <c r="F259" s="12">
        <f>IF(OR(A259="",C259=""),"",IF(N(D259)&gt;0,D259,IFERROR(INDEX(Settings!$B$2:$B$11,MATCH(C259,Settings!$A$2:$A$11,0)),0)))</f>
      </c>
      <c r="G259" s="9"/>
      <c r="H259" s="13">
        <f>IF(A259="","",MONTH(A259))</f>
      </c>
      <c r="I259" s="13">
        <f>IF(A259="","",YEAR(A259))</f>
      </c>
    </row>
    <row r="260" spans="1:9" x14ac:dyDescent="0.25">
      <c r="A260" s="11"/>
      <c r="B260" s="9"/>
      <c r="C260" s="9"/>
      <c r="D260" s="10"/>
      <c r="E260" s="10"/>
      <c r="F260" s="12">
        <f>IF(OR(A260="",C260=""),"",IF(N(D260)&gt;0,D260,IFERROR(INDEX(Settings!$B$2:$B$11,MATCH(C260,Settings!$A$2:$A$11,0)),0)))</f>
      </c>
      <c r="G260" s="9"/>
      <c r="H260" s="13">
        <f>IF(A260="","",MONTH(A260))</f>
      </c>
      <c r="I260" s="13">
        <f>IF(A260="","",YEAR(A260))</f>
      </c>
    </row>
    <row r="261" spans="1:9" x14ac:dyDescent="0.25">
      <c r="A261" s="11"/>
      <c r="B261" s="9"/>
      <c r="C261" s="9"/>
      <c r="D261" s="10"/>
      <c r="E261" s="10"/>
      <c r="F261" s="12">
        <f>IF(OR(A261="",C261=""),"",IF(N(D261)&gt;0,D261,IFERROR(INDEX(Settings!$B$2:$B$11,MATCH(C261,Settings!$A$2:$A$11,0)),0)))</f>
      </c>
      <c r="G261" s="9"/>
      <c r="H261" s="13">
        <f>IF(A261="","",MONTH(A261))</f>
      </c>
      <c r="I261" s="13">
        <f>IF(A261="","",YEAR(A261))</f>
      </c>
    </row>
    <row r="262" spans="1:9" x14ac:dyDescent="0.25">
      <c r="A262" s="11"/>
      <c r="B262" s="9"/>
      <c r="C262" s="9"/>
      <c r="D262" s="10"/>
      <c r="E262" s="10"/>
      <c r="F262" s="12">
        <f>IF(OR(A262="",C262=""),"",IF(N(D262)&gt;0,D262,IFERROR(INDEX(Settings!$B$2:$B$11,MATCH(C262,Settings!$A$2:$A$11,0)),0)))</f>
      </c>
      <c r="G262" s="9"/>
      <c r="H262" s="13">
        <f>IF(A262="","",MONTH(A262))</f>
      </c>
      <c r="I262" s="13">
        <f>IF(A262="","",YEAR(A262))</f>
      </c>
    </row>
    <row r="263" spans="1:9" x14ac:dyDescent="0.25">
      <c r="A263" s="11"/>
      <c r="B263" s="9"/>
      <c r="C263" s="9"/>
      <c r="D263" s="10"/>
      <c r="E263" s="10"/>
      <c r="F263" s="12">
        <f>IF(OR(A263="",C263=""),"",IF(N(D263)&gt;0,D263,IFERROR(INDEX(Settings!$B$2:$B$11,MATCH(C263,Settings!$A$2:$A$11,0)),0)))</f>
      </c>
      <c r="G263" s="9"/>
      <c r="H263" s="13">
        <f>IF(A263="","",MONTH(A263))</f>
      </c>
      <c r="I263" s="13">
        <f>IF(A263="","",YEAR(A263))</f>
      </c>
    </row>
    <row r="264" spans="1:9" x14ac:dyDescent="0.25">
      <c r="A264" s="11"/>
      <c r="B264" s="9"/>
      <c r="C264" s="9"/>
      <c r="D264" s="10"/>
      <c r="E264" s="10"/>
      <c r="F264" s="12">
        <f>IF(OR(A264="",C264=""),"",IF(N(D264)&gt;0,D264,IFERROR(INDEX(Settings!$B$2:$B$11,MATCH(C264,Settings!$A$2:$A$11,0)),0)))</f>
      </c>
      <c r="G264" s="9"/>
      <c r="H264" s="13">
        <f>IF(A264="","",MONTH(A264))</f>
      </c>
      <c r="I264" s="13">
        <f>IF(A264="","",YEAR(A264))</f>
      </c>
    </row>
    <row r="265" spans="1:9" x14ac:dyDescent="0.25">
      <c r="A265" s="11"/>
      <c r="B265" s="9"/>
      <c r="C265" s="9"/>
      <c r="D265" s="10"/>
      <c r="E265" s="10"/>
      <c r="F265" s="12">
        <f>IF(OR(A265="",C265=""),"",IF(N(D265)&gt;0,D265,IFERROR(INDEX(Settings!$B$2:$B$11,MATCH(C265,Settings!$A$2:$A$11,0)),0)))</f>
      </c>
      <c r="G265" s="9"/>
      <c r="H265" s="13">
        <f>IF(A265="","",MONTH(A265))</f>
      </c>
      <c r="I265" s="13">
        <f>IF(A265="","",YEAR(A265))</f>
      </c>
    </row>
    <row r="266" spans="1:9" x14ac:dyDescent="0.25">
      <c r="A266" s="11"/>
      <c r="B266" s="9"/>
      <c r="C266" s="9"/>
      <c r="D266" s="10"/>
      <c r="E266" s="10"/>
      <c r="F266" s="12">
        <f>IF(OR(A266="",C266=""),"",IF(N(D266)&gt;0,D266,IFERROR(INDEX(Settings!$B$2:$B$11,MATCH(C266,Settings!$A$2:$A$11,0)),0)))</f>
      </c>
      <c r="G266" s="9"/>
      <c r="H266" s="13">
        <f>IF(A266="","",MONTH(A266))</f>
      </c>
      <c r="I266" s="13">
        <f>IF(A266="","",YEAR(A266))</f>
      </c>
    </row>
    <row r="267" spans="1:9" x14ac:dyDescent="0.25">
      <c r="A267" s="11"/>
      <c r="B267" s="9"/>
      <c r="C267" s="9"/>
      <c r="D267" s="10"/>
      <c r="E267" s="10"/>
      <c r="F267" s="12">
        <f>IF(OR(A267="",C267=""),"",IF(N(D267)&gt;0,D267,IFERROR(INDEX(Settings!$B$2:$B$11,MATCH(C267,Settings!$A$2:$A$11,0)),0)))</f>
      </c>
      <c r="G267" s="9"/>
      <c r="H267" s="13">
        <f>IF(A267="","",MONTH(A267))</f>
      </c>
      <c r="I267" s="13">
        <f>IF(A267="","",YEAR(A267))</f>
      </c>
    </row>
    <row r="268" spans="1:9" x14ac:dyDescent="0.25">
      <c r="A268" s="11"/>
      <c r="B268" s="9"/>
      <c r="C268" s="9"/>
      <c r="D268" s="10"/>
      <c r="E268" s="10"/>
      <c r="F268" s="12">
        <f>IF(OR(A268="",C268=""),"",IF(N(D268)&gt;0,D268,IFERROR(INDEX(Settings!$B$2:$B$11,MATCH(C268,Settings!$A$2:$A$11,0)),0)))</f>
      </c>
      <c r="G268" s="9"/>
      <c r="H268" s="13">
        <f>IF(A268="","",MONTH(A268))</f>
      </c>
      <c r="I268" s="13">
        <f>IF(A268="","",YEAR(A268))</f>
      </c>
    </row>
    <row r="269" spans="1:9" x14ac:dyDescent="0.25">
      <c r="A269" s="11"/>
      <c r="B269" s="9"/>
      <c r="C269" s="9"/>
      <c r="D269" s="10"/>
      <c r="E269" s="10"/>
      <c r="F269" s="12">
        <f>IF(OR(A269="",C269=""),"",IF(N(D269)&gt;0,D269,IFERROR(INDEX(Settings!$B$2:$B$11,MATCH(C269,Settings!$A$2:$A$11,0)),0)))</f>
      </c>
      <c r="G269" s="9"/>
      <c r="H269" s="13">
        <f>IF(A269="","",MONTH(A269))</f>
      </c>
      <c r="I269" s="13">
        <f>IF(A269="","",YEAR(A269))</f>
      </c>
    </row>
    <row r="270" spans="1:9" x14ac:dyDescent="0.25">
      <c r="A270" s="11"/>
      <c r="B270" s="9"/>
      <c r="C270" s="9"/>
      <c r="D270" s="10"/>
      <c r="E270" s="10"/>
      <c r="F270" s="12">
        <f>IF(OR(A270="",C270=""),"",IF(N(D270)&gt;0,D270,IFERROR(INDEX(Settings!$B$2:$B$11,MATCH(C270,Settings!$A$2:$A$11,0)),0)))</f>
      </c>
      <c r="G270" s="9"/>
      <c r="H270" s="13">
        <f>IF(A270="","",MONTH(A270))</f>
      </c>
      <c r="I270" s="13">
        <f>IF(A270="","",YEAR(A270))</f>
      </c>
    </row>
    <row r="271" spans="1:9" x14ac:dyDescent="0.25">
      <c r="A271" s="11"/>
      <c r="B271" s="9"/>
      <c r="C271" s="9"/>
      <c r="D271" s="10"/>
      <c r="E271" s="10"/>
      <c r="F271" s="12">
        <f>IF(OR(A271="",C271=""),"",IF(N(D271)&gt;0,D271,IFERROR(INDEX(Settings!$B$2:$B$11,MATCH(C271,Settings!$A$2:$A$11,0)),0)))</f>
      </c>
      <c r="G271" s="9"/>
      <c r="H271" s="13">
        <f>IF(A271="","",MONTH(A271))</f>
      </c>
      <c r="I271" s="13">
        <f>IF(A271="","",YEAR(A271))</f>
      </c>
    </row>
    <row r="272" spans="1:9" x14ac:dyDescent="0.25">
      <c r="A272" s="11"/>
      <c r="B272" s="9"/>
      <c r="C272" s="9"/>
      <c r="D272" s="10"/>
      <c r="E272" s="10"/>
      <c r="F272" s="12">
        <f>IF(OR(A272="",C272=""),"",IF(N(D272)&gt;0,D272,IFERROR(INDEX(Settings!$B$2:$B$11,MATCH(C272,Settings!$A$2:$A$11,0)),0)))</f>
      </c>
      <c r="G272" s="9"/>
      <c r="H272" s="13">
        <f>IF(A272="","",MONTH(A272))</f>
      </c>
      <c r="I272" s="13">
        <f>IF(A272="","",YEAR(A272))</f>
      </c>
    </row>
    <row r="273" spans="1:9" x14ac:dyDescent="0.25">
      <c r="A273" s="11"/>
      <c r="B273" s="9"/>
      <c r="C273" s="9"/>
      <c r="D273" s="10"/>
      <c r="E273" s="10"/>
      <c r="F273" s="12">
        <f>IF(OR(A273="",C273=""),"",IF(N(D273)&gt;0,D273,IFERROR(INDEX(Settings!$B$2:$B$11,MATCH(C273,Settings!$A$2:$A$11,0)),0)))</f>
      </c>
      <c r="G273" s="9"/>
      <c r="H273" s="13">
        <f>IF(A273="","",MONTH(A273))</f>
      </c>
      <c r="I273" s="13">
        <f>IF(A273="","",YEAR(A273))</f>
      </c>
    </row>
    <row r="274" spans="1:9" x14ac:dyDescent="0.25">
      <c r="A274" s="11"/>
      <c r="B274" s="9"/>
      <c r="C274" s="9"/>
      <c r="D274" s="10"/>
      <c r="E274" s="10"/>
      <c r="F274" s="12">
        <f>IF(OR(A274="",C274=""),"",IF(N(D274)&gt;0,D274,IFERROR(INDEX(Settings!$B$2:$B$11,MATCH(C274,Settings!$A$2:$A$11,0)),0)))</f>
      </c>
      <c r="G274" s="9"/>
      <c r="H274" s="13">
        <f>IF(A274="","",MONTH(A274))</f>
      </c>
      <c r="I274" s="13">
        <f>IF(A274="","",YEAR(A274))</f>
      </c>
    </row>
    <row r="275" spans="1:9" x14ac:dyDescent="0.25">
      <c r="A275" s="11"/>
      <c r="B275" s="9"/>
      <c r="C275" s="9"/>
      <c r="D275" s="10"/>
      <c r="E275" s="10"/>
      <c r="F275" s="12">
        <f>IF(OR(A275="",C275=""),"",IF(N(D275)&gt;0,D275,IFERROR(INDEX(Settings!$B$2:$B$11,MATCH(C275,Settings!$A$2:$A$11,0)),0)))</f>
      </c>
      <c r="G275" s="9"/>
      <c r="H275" s="13">
        <f>IF(A275="","",MONTH(A275))</f>
      </c>
      <c r="I275" s="13">
        <f>IF(A275="","",YEAR(A275))</f>
      </c>
    </row>
    <row r="276" spans="1:9" x14ac:dyDescent="0.25">
      <c r="A276" s="11"/>
      <c r="B276" s="9"/>
      <c r="C276" s="9"/>
      <c r="D276" s="10"/>
      <c r="E276" s="10"/>
      <c r="F276" s="12">
        <f>IF(OR(A276="",C276=""),"",IF(N(D276)&gt;0,D276,IFERROR(INDEX(Settings!$B$2:$B$11,MATCH(C276,Settings!$A$2:$A$11,0)),0)))</f>
      </c>
      <c r="G276" s="9"/>
      <c r="H276" s="13">
        <f>IF(A276="","",MONTH(A276))</f>
      </c>
      <c r="I276" s="13">
        <f>IF(A276="","",YEAR(A276))</f>
      </c>
    </row>
    <row r="277" spans="1:9" x14ac:dyDescent="0.25">
      <c r="A277" s="11"/>
      <c r="B277" s="9"/>
      <c r="C277" s="9"/>
      <c r="D277" s="10"/>
      <c r="E277" s="10"/>
      <c r="F277" s="12">
        <f>IF(OR(A277="",C277=""),"",IF(N(D277)&gt;0,D277,IFERROR(INDEX(Settings!$B$2:$B$11,MATCH(C277,Settings!$A$2:$A$11,0)),0)))</f>
      </c>
      <c r="G277" s="9"/>
      <c r="H277" s="13">
        <f>IF(A277="","",MONTH(A277))</f>
      </c>
      <c r="I277" s="13">
        <f>IF(A277="","",YEAR(A277))</f>
      </c>
    </row>
    <row r="278" spans="1:9" x14ac:dyDescent="0.25">
      <c r="A278" s="11"/>
      <c r="B278" s="9"/>
      <c r="C278" s="9"/>
      <c r="D278" s="10"/>
      <c r="E278" s="10"/>
      <c r="F278" s="12">
        <f>IF(OR(A278="",C278=""),"",IF(N(D278)&gt;0,D278,IFERROR(INDEX(Settings!$B$2:$B$11,MATCH(C278,Settings!$A$2:$A$11,0)),0)))</f>
      </c>
      <c r="G278" s="9"/>
      <c r="H278" s="13">
        <f>IF(A278="","",MONTH(A278))</f>
      </c>
      <c r="I278" s="13">
        <f>IF(A278="","",YEAR(A278))</f>
      </c>
    </row>
    <row r="279" spans="1:9" x14ac:dyDescent="0.25">
      <c r="A279" s="11"/>
      <c r="B279" s="9"/>
      <c r="C279" s="9"/>
      <c r="D279" s="10"/>
      <c r="E279" s="10"/>
      <c r="F279" s="12">
        <f>IF(OR(A279="",C279=""),"",IF(N(D279)&gt;0,D279,IFERROR(INDEX(Settings!$B$2:$B$11,MATCH(C279,Settings!$A$2:$A$11,0)),0)))</f>
      </c>
      <c r="G279" s="9"/>
      <c r="H279" s="13">
        <f>IF(A279="","",MONTH(A279))</f>
      </c>
      <c r="I279" s="13">
        <f>IF(A279="","",YEAR(A279))</f>
      </c>
    </row>
    <row r="280" spans="1:9" x14ac:dyDescent="0.25">
      <c r="A280" s="11"/>
      <c r="B280" s="9"/>
      <c r="C280" s="9"/>
      <c r="D280" s="10"/>
      <c r="E280" s="10"/>
      <c r="F280" s="12">
        <f>IF(OR(A280="",C280=""),"",IF(N(D280)&gt;0,D280,IFERROR(INDEX(Settings!$B$2:$B$11,MATCH(C280,Settings!$A$2:$A$11,0)),0)))</f>
      </c>
      <c r="G280" s="9"/>
      <c r="H280" s="13">
        <f>IF(A280="","",MONTH(A280))</f>
      </c>
      <c r="I280" s="13">
        <f>IF(A280="","",YEAR(A280))</f>
      </c>
    </row>
    <row r="281" spans="1:9" x14ac:dyDescent="0.25">
      <c r="A281" s="11"/>
      <c r="B281" s="9"/>
      <c r="C281" s="9"/>
      <c r="D281" s="10"/>
      <c r="E281" s="10"/>
      <c r="F281" s="12">
        <f>IF(OR(A281="",C281=""),"",IF(N(D281)&gt;0,D281,IFERROR(INDEX(Settings!$B$2:$B$11,MATCH(C281,Settings!$A$2:$A$11,0)),0)))</f>
      </c>
      <c r="G281" s="9"/>
      <c r="H281" s="13">
        <f>IF(A281="","",MONTH(A281))</f>
      </c>
      <c r="I281" s="13">
        <f>IF(A281="","",YEAR(A281))</f>
      </c>
    </row>
    <row r="282" spans="1:9" x14ac:dyDescent="0.25">
      <c r="A282" s="11"/>
      <c r="B282" s="9"/>
      <c r="C282" s="9"/>
      <c r="D282" s="10"/>
      <c r="E282" s="10"/>
      <c r="F282" s="12">
        <f>IF(OR(A282="",C282=""),"",IF(N(D282)&gt;0,D282,IFERROR(INDEX(Settings!$B$2:$B$11,MATCH(C282,Settings!$A$2:$A$11,0)),0)))</f>
      </c>
      <c r="G282" s="9"/>
      <c r="H282" s="13">
        <f>IF(A282="","",MONTH(A282))</f>
      </c>
      <c r="I282" s="13">
        <f>IF(A282="","",YEAR(A282))</f>
      </c>
    </row>
    <row r="283" spans="1:9" x14ac:dyDescent="0.25">
      <c r="A283" s="11"/>
      <c r="B283" s="9"/>
      <c r="C283" s="9"/>
      <c r="D283" s="10"/>
      <c r="E283" s="10"/>
      <c r="F283" s="12">
        <f>IF(OR(A283="",C283=""),"",IF(N(D283)&gt;0,D283,IFERROR(INDEX(Settings!$B$2:$B$11,MATCH(C283,Settings!$A$2:$A$11,0)),0)))</f>
      </c>
      <c r="G283" s="9"/>
      <c r="H283" s="13">
        <f>IF(A283="","",MONTH(A283))</f>
      </c>
      <c r="I283" s="13">
        <f>IF(A283="","",YEAR(A283))</f>
      </c>
    </row>
    <row r="284" spans="1:9" x14ac:dyDescent="0.25">
      <c r="A284" s="11"/>
      <c r="B284" s="9"/>
      <c r="C284" s="9"/>
      <c r="D284" s="10"/>
      <c r="E284" s="10"/>
      <c r="F284" s="12">
        <f>IF(OR(A284="",C284=""),"",IF(N(D284)&gt;0,D284,IFERROR(INDEX(Settings!$B$2:$B$11,MATCH(C284,Settings!$A$2:$A$11,0)),0)))</f>
      </c>
      <c r="G284" s="9"/>
      <c r="H284" s="13">
        <f>IF(A284="","",MONTH(A284))</f>
      </c>
      <c r="I284" s="13">
        <f>IF(A284="","",YEAR(A284))</f>
      </c>
    </row>
    <row r="285" spans="1:9" x14ac:dyDescent="0.25">
      <c r="A285" s="11"/>
      <c r="B285" s="9"/>
      <c r="C285" s="9"/>
      <c r="D285" s="10"/>
      <c r="E285" s="10"/>
      <c r="F285" s="12">
        <f>IF(OR(A285="",C285=""),"",IF(N(D285)&gt;0,D285,IFERROR(INDEX(Settings!$B$2:$B$11,MATCH(C285,Settings!$A$2:$A$11,0)),0)))</f>
      </c>
      <c r="G285" s="9"/>
      <c r="H285" s="13">
        <f>IF(A285="","",MONTH(A285))</f>
      </c>
      <c r="I285" s="13">
        <f>IF(A285="","",YEAR(A285))</f>
      </c>
    </row>
    <row r="286" spans="1:9" x14ac:dyDescent="0.25">
      <c r="A286" s="11"/>
      <c r="B286" s="9"/>
      <c r="C286" s="9"/>
      <c r="D286" s="10"/>
      <c r="E286" s="10"/>
      <c r="F286" s="12">
        <f>IF(OR(A286="",C286=""),"",IF(N(D286)&gt;0,D286,IFERROR(INDEX(Settings!$B$2:$B$11,MATCH(C286,Settings!$A$2:$A$11,0)),0)))</f>
      </c>
      <c r="G286" s="9"/>
      <c r="H286" s="13">
        <f>IF(A286="","",MONTH(A286))</f>
      </c>
      <c r="I286" s="13">
        <f>IF(A286="","",YEAR(A286))</f>
      </c>
    </row>
    <row r="287" spans="1:9" x14ac:dyDescent="0.25">
      <c r="A287" s="11"/>
      <c r="B287" s="9"/>
      <c r="C287" s="9"/>
      <c r="D287" s="10"/>
      <c r="E287" s="10"/>
      <c r="F287" s="12">
        <f>IF(OR(A287="",C287=""),"",IF(N(D287)&gt;0,D287,IFERROR(INDEX(Settings!$B$2:$B$11,MATCH(C287,Settings!$A$2:$A$11,0)),0)))</f>
      </c>
      <c r="G287" s="9"/>
      <c r="H287" s="13">
        <f>IF(A287="","",MONTH(A287))</f>
      </c>
      <c r="I287" s="13">
        <f>IF(A287="","",YEAR(A287))</f>
      </c>
    </row>
    <row r="288" spans="1:9" x14ac:dyDescent="0.25">
      <c r="A288" s="11"/>
      <c r="B288" s="9"/>
      <c r="C288" s="9"/>
      <c r="D288" s="10"/>
      <c r="E288" s="10"/>
      <c r="F288" s="12">
        <f>IF(OR(A288="",C288=""),"",IF(N(D288)&gt;0,D288,IFERROR(INDEX(Settings!$B$2:$B$11,MATCH(C288,Settings!$A$2:$A$11,0)),0)))</f>
      </c>
      <c r="G288" s="9"/>
      <c r="H288" s="13">
        <f>IF(A288="","",MONTH(A288))</f>
      </c>
      <c r="I288" s="13">
        <f>IF(A288="","",YEAR(A288))</f>
      </c>
    </row>
    <row r="289" spans="1:9" x14ac:dyDescent="0.25">
      <c r="A289" s="11"/>
      <c r="B289" s="9"/>
      <c r="C289" s="9"/>
      <c r="D289" s="10"/>
      <c r="E289" s="10"/>
      <c r="F289" s="12">
        <f>IF(OR(A289="",C289=""),"",IF(N(D289)&gt;0,D289,IFERROR(INDEX(Settings!$B$2:$B$11,MATCH(C289,Settings!$A$2:$A$11,0)),0)))</f>
      </c>
      <c r="G289" s="9"/>
      <c r="H289" s="13">
        <f>IF(A289="","",MONTH(A289))</f>
      </c>
      <c r="I289" s="13">
        <f>IF(A289="","",YEAR(A289))</f>
      </c>
    </row>
    <row r="290" spans="1:9" x14ac:dyDescent="0.25">
      <c r="A290" s="11"/>
      <c r="B290" s="9"/>
      <c r="C290" s="9"/>
      <c r="D290" s="10"/>
      <c r="E290" s="10"/>
      <c r="F290" s="12">
        <f>IF(OR(A290="",C290=""),"",IF(N(D290)&gt;0,D290,IFERROR(INDEX(Settings!$B$2:$B$11,MATCH(C290,Settings!$A$2:$A$11,0)),0)))</f>
      </c>
      <c r="G290" s="9"/>
      <c r="H290" s="13">
        <f>IF(A290="","",MONTH(A290))</f>
      </c>
      <c r="I290" s="13">
        <f>IF(A290="","",YEAR(A290))</f>
      </c>
    </row>
    <row r="291" spans="1:9" x14ac:dyDescent="0.25">
      <c r="A291" s="11"/>
      <c r="B291" s="9"/>
      <c r="C291" s="9"/>
      <c r="D291" s="10"/>
      <c r="E291" s="10"/>
      <c r="F291" s="12">
        <f>IF(OR(A291="",C291=""),"",IF(N(D291)&gt;0,D291,IFERROR(INDEX(Settings!$B$2:$B$11,MATCH(C291,Settings!$A$2:$A$11,0)),0)))</f>
      </c>
      <c r="G291" s="9"/>
      <c r="H291" s="13">
        <f>IF(A291="","",MONTH(A291))</f>
      </c>
      <c r="I291" s="13">
        <f>IF(A291="","",YEAR(A291))</f>
      </c>
    </row>
    <row r="292" spans="1:9" x14ac:dyDescent="0.25">
      <c r="A292" s="11"/>
      <c r="B292" s="9"/>
      <c r="C292" s="9"/>
      <c r="D292" s="10"/>
      <c r="E292" s="10"/>
      <c r="F292" s="12">
        <f>IF(OR(A292="",C292=""),"",IF(N(D292)&gt;0,D292,IFERROR(INDEX(Settings!$B$2:$B$11,MATCH(C292,Settings!$A$2:$A$11,0)),0)))</f>
      </c>
      <c r="G292" s="9"/>
      <c r="H292" s="13">
        <f>IF(A292="","",MONTH(A292))</f>
      </c>
      <c r="I292" s="13">
        <f>IF(A292="","",YEAR(A292))</f>
      </c>
    </row>
    <row r="293" spans="1:9" x14ac:dyDescent="0.25">
      <c r="A293" s="11"/>
      <c r="B293" s="9"/>
      <c r="C293" s="9"/>
      <c r="D293" s="10"/>
      <c r="E293" s="10"/>
      <c r="F293" s="12">
        <f>IF(OR(A293="",C293=""),"",IF(N(D293)&gt;0,D293,IFERROR(INDEX(Settings!$B$2:$B$11,MATCH(C293,Settings!$A$2:$A$11,0)),0)))</f>
      </c>
      <c r="G293" s="9"/>
      <c r="H293" s="13">
        <f>IF(A293="","",MONTH(A293))</f>
      </c>
      <c r="I293" s="13">
        <f>IF(A293="","",YEAR(A293))</f>
      </c>
    </row>
    <row r="294" spans="1:9" x14ac:dyDescent="0.25">
      <c r="A294" s="11"/>
      <c r="B294" s="9"/>
      <c r="C294" s="9"/>
      <c r="D294" s="10"/>
      <c r="E294" s="10"/>
      <c r="F294" s="12">
        <f>IF(OR(A294="",C294=""),"",IF(N(D294)&gt;0,D294,IFERROR(INDEX(Settings!$B$2:$B$11,MATCH(C294,Settings!$A$2:$A$11,0)),0)))</f>
      </c>
      <c r="G294" s="9"/>
      <c r="H294" s="13">
        <f>IF(A294="","",MONTH(A294))</f>
      </c>
      <c r="I294" s="13">
        <f>IF(A294="","",YEAR(A294))</f>
      </c>
    </row>
    <row r="295" spans="1:9" x14ac:dyDescent="0.25">
      <c r="A295" s="11"/>
      <c r="B295" s="9"/>
      <c r="C295" s="9"/>
      <c r="D295" s="10"/>
      <c r="E295" s="10"/>
      <c r="F295" s="12">
        <f>IF(OR(A295="",C295=""),"",IF(N(D295)&gt;0,D295,IFERROR(INDEX(Settings!$B$2:$B$11,MATCH(C295,Settings!$A$2:$A$11,0)),0)))</f>
      </c>
      <c r="G295" s="9"/>
      <c r="H295" s="13">
        <f>IF(A295="","",MONTH(A295))</f>
      </c>
      <c r="I295" s="13">
        <f>IF(A295="","",YEAR(A295))</f>
      </c>
    </row>
    <row r="296" spans="1:9" x14ac:dyDescent="0.25">
      <c r="A296" s="11"/>
      <c r="B296" s="9"/>
      <c r="C296" s="9"/>
      <c r="D296" s="10"/>
      <c r="E296" s="10"/>
      <c r="F296" s="12">
        <f>IF(OR(A296="",C296=""),"",IF(N(D296)&gt;0,D296,IFERROR(INDEX(Settings!$B$2:$B$11,MATCH(C296,Settings!$A$2:$A$11,0)),0)))</f>
      </c>
      <c r="G296" s="9"/>
      <c r="H296" s="13">
        <f>IF(A296="","",MONTH(A296))</f>
      </c>
      <c r="I296" s="13">
        <f>IF(A296="","",YEAR(A296))</f>
      </c>
    </row>
    <row r="297" spans="1:9" x14ac:dyDescent="0.25">
      <c r="A297" s="11"/>
      <c r="B297" s="9"/>
      <c r="C297" s="9"/>
      <c r="D297" s="10"/>
      <c r="E297" s="10"/>
      <c r="F297" s="12">
        <f>IF(OR(A297="",C297=""),"",IF(N(D297)&gt;0,D297,IFERROR(INDEX(Settings!$B$2:$B$11,MATCH(C297,Settings!$A$2:$A$11,0)),0)))</f>
      </c>
      <c r="G297" s="9"/>
      <c r="H297" s="13">
        <f>IF(A297="","",MONTH(A297))</f>
      </c>
      <c r="I297" s="13">
        <f>IF(A297="","",YEAR(A297))</f>
      </c>
    </row>
    <row r="298" spans="1:9" x14ac:dyDescent="0.25">
      <c r="A298" s="11"/>
      <c r="B298" s="9"/>
      <c r="C298" s="9"/>
      <c r="D298" s="10"/>
      <c r="E298" s="10"/>
      <c r="F298" s="12">
        <f>IF(OR(A298="",C298=""),"",IF(N(D298)&gt;0,D298,IFERROR(INDEX(Settings!$B$2:$B$11,MATCH(C298,Settings!$A$2:$A$11,0)),0)))</f>
      </c>
      <c r="G298" s="9"/>
      <c r="H298" s="13">
        <f>IF(A298="","",MONTH(A298))</f>
      </c>
      <c r="I298" s="13">
        <f>IF(A298="","",YEAR(A298))</f>
      </c>
    </row>
    <row r="299" spans="1:9" x14ac:dyDescent="0.25">
      <c r="A299" s="11"/>
      <c r="B299" s="9"/>
      <c r="C299" s="9"/>
      <c r="D299" s="10"/>
      <c r="E299" s="10"/>
      <c r="F299" s="12">
        <f>IF(OR(A299="",C299=""),"",IF(N(D299)&gt;0,D299,IFERROR(INDEX(Settings!$B$2:$B$11,MATCH(C299,Settings!$A$2:$A$11,0)),0)))</f>
      </c>
      <c r="G299" s="9"/>
      <c r="H299" s="13">
        <f>IF(A299="","",MONTH(A299))</f>
      </c>
      <c r="I299" s="13">
        <f>IF(A299="","",YEAR(A299))</f>
      </c>
    </row>
    <row r="300" spans="1:9" x14ac:dyDescent="0.25">
      <c r="A300" s="11"/>
      <c r="B300" s="9"/>
      <c r="C300" s="9"/>
      <c r="D300" s="10"/>
      <c r="E300" s="10"/>
      <c r="F300" s="12">
        <f>IF(OR(A300="",C300=""),"",IF(N(D300)&gt;0,D300,IFERROR(INDEX(Settings!$B$2:$B$11,MATCH(C300,Settings!$A$2:$A$11,0)),0)))</f>
      </c>
      <c r="G300" s="9"/>
      <c r="H300" s="13">
        <f>IF(A300="","",MONTH(A300))</f>
      </c>
      <c r="I300" s="13">
        <f>IF(A300="","",YEAR(A300))</f>
      </c>
    </row>
    <row r="301" spans="1:9" x14ac:dyDescent="0.25">
      <c r="A301" s="11"/>
      <c r="B301" s="9"/>
      <c r="C301" s="9"/>
      <c r="D301" s="10"/>
      <c r="E301" s="10"/>
      <c r="F301" s="12">
        <f>IF(OR(A301="",C301=""),"",IF(N(D301)&gt;0,D301,IFERROR(INDEX(Settings!$B$2:$B$11,MATCH(C301,Settings!$A$2:$A$11,0)),0)))</f>
      </c>
      <c r="G301" s="9"/>
      <c r="H301" s="13">
        <f>IF(A301="","",MONTH(A301))</f>
      </c>
      <c r="I301" s="13">
        <f>IF(A301="","",YEAR(A301))</f>
      </c>
    </row>
    <row r="302" spans="1:9" x14ac:dyDescent="0.25">
      <c r="A302" s="11"/>
      <c r="B302" s="9"/>
      <c r="C302" s="9"/>
      <c r="D302" s="10"/>
      <c r="E302" s="10"/>
      <c r="F302" s="12">
        <f>IF(OR(A302="",C302=""),"",IF(N(D302)&gt;0,D302,IFERROR(INDEX(Settings!$B$2:$B$11,MATCH(C302,Settings!$A$2:$A$11,0)),0)))</f>
      </c>
      <c r="G302" s="9"/>
      <c r="H302" s="13">
        <f>IF(A302="","",MONTH(A302))</f>
      </c>
      <c r="I302" s="13">
        <f>IF(A302="","",YEAR(A302))</f>
      </c>
    </row>
    <row r="303" spans="1:9" x14ac:dyDescent="0.25">
      <c r="A303" s="11"/>
      <c r="B303" s="9"/>
      <c r="C303" s="9"/>
      <c r="D303" s="10"/>
      <c r="E303" s="10"/>
      <c r="F303" s="12">
        <f>IF(OR(A303="",C303=""),"",IF(N(D303)&gt;0,D303,IFERROR(INDEX(Settings!$B$2:$B$11,MATCH(C303,Settings!$A$2:$A$11,0)),0)))</f>
      </c>
      <c r="G303" s="9"/>
      <c r="H303" s="13">
        <f>IF(A303="","",MONTH(A303))</f>
      </c>
      <c r="I303" s="13">
        <f>IF(A303="","",YEAR(A303))</f>
      </c>
    </row>
    <row r="304" spans="1:9" x14ac:dyDescent="0.25">
      <c r="A304" s="11"/>
      <c r="B304" s="9"/>
      <c r="C304" s="9"/>
      <c r="D304" s="10"/>
      <c r="E304" s="10"/>
      <c r="F304" s="12">
        <f>IF(OR(A304="",C304=""),"",IF(N(D304)&gt;0,D304,IFERROR(INDEX(Settings!$B$2:$B$11,MATCH(C304,Settings!$A$2:$A$11,0)),0)))</f>
      </c>
      <c r="G304" s="9"/>
      <c r="H304" s="13">
        <f>IF(A304="","",MONTH(A304))</f>
      </c>
      <c r="I304" s="13">
        <f>IF(A304="","",YEAR(A304))</f>
      </c>
    </row>
    <row r="305" spans="1:9" x14ac:dyDescent="0.25">
      <c r="A305" s="11"/>
      <c r="B305" s="9"/>
      <c r="C305" s="9"/>
      <c r="D305" s="10"/>
      <c r="E305" s="10"/>
      <c r="F305" s="12">
        <f>IF(OR(A305="",C305=""),"",IF(N(D305)&gt;0,D305,IFERROR(INDEX(Settings!$B$2:$B$11,MATCH(C305,Settings!$A$2:$A$11,0)),0)))</f>
      </c>
      <c r="G305" s="9"/>
      <c r="H305" s="13">
        <f>IF(A305="","",MONTH(A305))</f>
      </c>
      <c r="I305" s="13">
        <f>IF(A305="","",YEAR(A305))</f>
      </c>
    </row>
    <row r="306" spans="1:9" x14ac:dyDescent="0.25">
      <c r="A306" s="11"/>
      <c r="B306" s="9"/>
      <c r="C306" s="9"/>
      <c r="D306" s="10"/>
      <c r="E306" s="10"/>
      <c r="F306" s="12">
        <f>IF(OR(A306="",C306=""),"",IF(N(D306)&gt;0,D306,IFERROR(INDEX(Settings!$B$2:$B$11,MATCH(C306,Settings!$A$2:$A$11,0)),0)))</f>
      </c>
      <c r="G306" s="9"/>
      <c r="H306" s="13">
        <f>IF(A306="","",MONTH(A306))</f>
      </c>
      <c r="I306" s="13">
        <f>IF(A306="","",YEAR(A306))</f>
      </c>
    </row>
    <row r="307" spans="1:9" x14ac:dyDescent="0.25">
      <c r="A307" s="11"/>
      <c r="B307" s="9"/>
      <c r="C307" s="9"/>
      <c r="D307" s="10"/>
      <c r="E307" s="10"/>
      <c r="F307" s="12">
        <f>IF(OR(A307="",C307=""),"",IF(N(D307)&gt;0,D307,IFERROR(INDEX(Settings!$B$2:$B$11,MATCH(C307,Settings!$A$2:$A$11,0)),0)))</f>
      </c>
      <c r="G307" s="9"/>
      <c r="H307" s="13">
        <f>IF(A307="","",MONTH(A307))</f>
      </c>
      <c r="I307" s="13">
        <f>IF(A307="","",YEAR(A307))</f>
      </c>
    </row>
    <row r="308" spans="1:9" x14ac:dyDescent="0.25">
      <c r="A308" s="11"/>
      <c r="B308" s="9"/>
      <c r="C308" s="9"/>
      <c r="D308" s="10"/>
      <c r="E308" s="10"/>
      <c r="F308" s="12">
        <f>IF(OR(A308="",C308=""),"",IF(N(D308)&gt;0,D308,IFERROR(INDEX(Settings!$B$2:$B$11,MATCH(C308,Settings!$A$2:$A$11,0)),0)))</f>
      </c>
      <c r="G308" s="9"/>
      <c r="H308" s="13">
        <f>IF(A308="","",MONTH(A308))</f>
      </c>
      <c r="I308" s="13">
        <f>IF(A308="","",YEAR(A308))</f>
      </c>
    </row>
    <row r="309" spans="1:9" x14ac:dyDescent="0.25">
      <c r="A309" s="11"/>
      <c r="B309" s="9"/>
      <c r="C309" s="9"/>
      <c r="D309" s="10"/>
      <c r="E309" s="10"/>
      <c r="F309" s="12">
        <f>IF(OR(A309="",C309=""),"",IF(N(D309)&gt;0,D309,IFERROR(INDEX(Settings!$B$2:$B$11,MATCH(C309,Settings!$A$2:$A$11,0)),0)))</f>
      </c>
      <c r="G309" s="9"/>
      <c r="H309" s="13">
        <f>IF(A309="","",MONTH(A309))</f>
      </c>
      <c r="I309" s="13">
        <f>IF(A309="","",YEAR(A309))</f>
      </c>
    </row>
    <row r="310" spans="1:9" x14ac:dyDescent="0.25">
      <c r="A310" s="11"/>
      <c r="B310" s="9"/>
      <c r="C310" s="9"/>
      <c r="D310" s="10"/>
      <c r="E310" s="10"/>
      <c r="F310" s="12">
        <f>IF(OR(A310="",C310=""),"",IF(N(D310)&gt;0,D310,IFERROR(INDEX(Settings!$B$2:$B$11,MATCH(C310,Settings!$A$2:$A$11,0)),0)))</f>
      </c>
      <c r="G310" s="9"/>
      <c r="H310" s="13">
        <f>IF(A310="","",MONTH(A310))</f>
      </c>
      <c r="I310" s="13">
        <f>IF(A310="","",YEAR(A310))</f>
      </c>
    </row>
    <row r="311" spans="1:9" x14ac:dyDescent="0.25">
      <c r="A311" s="11"/>
      <c r="B311" s="9"/>
      <c r="C311" s="9"/>
      <c r="D311" s="10"/>
      <c r="E311" s="10"/>
      <c r="F311" s="12">
        <f>IF(OR(A311="",C311=""),"",IF(N(D311)&gt;0,D311,IFERROR(INDEX(Settings!$B$2:$B$11,MATCH(C311,Settings!$A$2:$A$11,0)),0)))</f>
      </c>
      <c r="G311" s="9"/>
      <c r="H311" s="13">
        <f>IF(A311="","",MONTH(A311))</f>
      </c>
      <c r="I311" s="13">
        <f>IF(A311="","",YEAR(A311))</f>
      </c>
    </row>
    <row r="312" spans="1:9" x14ac:dyDescent="0.25">
      <c r="A312" s="11"/>
      <c r="B312" s="9"/>
      <c r="C312" s="9"/>
      <c r="D312" s="10"/>
      <c r="E312" s="10"/>
      <c r="F312" s="12">
        <f>IF(OR(A312="",C312=""),"",IF(N(D312)&gt;0,D312,IFERROR(INDEX(Settings!$B$2:$B$11,MATCH(C312,Settings!$A$2:$A$11,0)),0)))</f>
      </c>
      <c r="G312" s="9"/>
      <c r="H312" s="13">
        <f>IF(A312="","",MONTH(A312))</f>
      </c>
      <c r="I312" s="13">
        <f>IF(A312="","",YEAR(A312))</f>
      </c>
    </row>
    <row r="313" spans="1:9" x14ac:dyDescent="0.25">
      <c r="A313" s="11"/>
      <c r="B313" s="9"/>
      <c r="C313" s="9"/>
      <c r="D313" s="10"/>
      <c r="E313" s="10"/>
      <c r="F313" s="12">
        <f>IF(OR(A313="",C313=""),"",IF(N(D313)&gt;0,D313,IFERROR(INDEX(Settings!$B$2:$B$11,MATCH(C313,Settings!$A$2:$A$11,0)),0)))</f>
      </c>
      <c r="G313" s="9"/>
      <c r="H313" s="13">
        <f>IF(A313="","",MONTH(A313))</f>
      </c>
      <c r="I313" s="13">
        <f>IF(A313="","",YEAR(A313))</f>
      </c>
    </row>
    <row r="314" spans="1:9" x14ac:dyDescent="0.25">
      <c r="A314" s="11"/>
      <c r="B314" s="9"/>
      <c r="C314" s="9"/>
      <c r="D314" s="10"/>
      <c r="E314" s="10"/>
      <c r="F314" s="12">
        <f>IF(OR(A314="",C314=""),"",IF(N(D314)&gt;0,D314,IFERROR(INDEX(Settings!$B$2:$B$11,MATCH(C314,Settings!$A$2:$A$11,0)),0)))</f>
      </c>
      <c r="G314" s="9"/>
      <c r="H314" s="13">
        <f>IF(A314="","",MONTH(A314))</f>
      </c>
      <c r="I314" s="13">
        <f>IF(A314="","",YEAR(A314))</f>
      </c>
    </row>
    <row r="315" spans="1:9" x14ac:dyDescent="0.25">
      <c r="A315" s="11"/>
      <c r="B315" s="9"/>
      <c r="C315" s="9"/>
      <c r="D315" s="10"/>
      <c r="E315" s="10"/>
      <c r="F315" s="12">
        <f>IF(OR(A315="",C315=""),"",IF(N(D315)&gt;0,D315,IFERROR(INDEX(Settings!$B$2:$B$11,MATCH(C315,Settings!$A$2:$A$11,0)),0)))</f>
      </c>
      <c r="G315" s="9"/>
      <c r="H315" s="13">
        <f>IF(A315="","",MONTH(A315))</f>
      </c>
      <c r="I315" s="13">
        <f>IF(A315="","",YEAR(A315))</f>
      </c>
    </row>
    <row r="316" spans="1:9" x14ac:dyDescent="0.25">
      <c r="A316" s="11"/>
      <c r="B316" s="9"/>
      <c r="C316" s="9"/>
      <c r="D316" s="10"/>
      <c r="E316" s="10"/>
      <c r="F316" s="12">
        <f>IF(OR(A316="",C316=""),"",IF(N(D316)&gt;0,D316,IFERROR(INDEX(Settings!$B$2:$B$11,MATCH(C316,Settings!$A$2:$A$11,0)),0)))</f>
      </c>
      <c r="G316" s="9"/>
      <c r="H316" s="13">
        <f>IF(A316="","",MONTH(A316))</f>
      </c>
      <c r="I316" s="13">
        <f>IF(A316="","",YEAR(A316))</f>
      </c>
    </row>
    <row r="317" spans="1:9" x14ac:dyDescent="0.25">
      <c r="A317" s="11"/>
      <c r="B317" s="9"/>
      <c r="C317" s="9"/>
      <c r="D317" s="10"/>
      <c r="E317" s="10"/>
      <c r="F317" s="12">
        <f>IF(OR(A317="",C317=""),"",IF(N(D317)&gt;0,D317,IFERROR(INDEX(Settings!$B$2:$B$11,MATCH(C317,Settings!$A$2:$A$11,0)),0)))</f>
      </c>
      <c r="G317" s="9"/>
      <c r="H317" s="13">
        <f>IF(A317="","",MONTH(A317))</f>
      </c>
      <c r="I317" s="13">
        <f>IF(A317="","",YEAR(A317))</f>
      </c>
    </row>
    <row r="318" spans="1:9" x14ac:dyDescent="0.25">
      <c r="A318" s="11"/>
      <c r="B318" s="9"/>
      <c r="C318" s="9"/>
      <c r="D318" s="10"/>
      <c r="E318" s="10"/>
      <c r="F318" s="12">
        <f>IF(OR(A318="",C318=""),"",IF(N(D318)&gt;0,D318,IFERROR(INDEX(Settings!$B$2:$B$11,MATCH(C318,Settings!$A$2:$A$11,0)),0)))</f>
      </c>
      <c r="G318" s="9"/>
      <c r="H318" s="13">
        <f>IF(A318="","",MONTH(A318))</f>
      </c>
      <c r="I318" s="13">
        <f>IF(A318="","",YEAR(A318))</f>
      </c>
    </row>
    <row r="319" spans="1:9" x14ac:dyDescent="0.25">
      <c r="A319" s="11"/>
      <c r="B319" s="9"/>
      <c r="C319" s="9"/>
      <c r="D319" s="10"/>
      <c r="E319" s="10"/>
      <c r="F319" s="12">
        <f>IF(OR(A319="",C319=""),"",IF(N(D319)&gt;0,D319,IFERROR(INDEX(Settings!$B$2:$B$11,MATCH(C319,Settings!$A$2:$A$11,0)),0)))</f>
      </c>
      <c r="G319" s="9"/>
      <c r="H319" s="13">
        <f>IF(A319="","",MONTH(A319))</f>
      </c>
      <c r="I319" s="13">
        <f>IF(A319="","",YEAR(A319))</f>
      </c>
    </row>
    <row r="320" spans="1:9" x14ac:dyDescent="0.25">
      <c r="A320" s="11"/>
      <c r="B320" s="9"/>
      <c r="C320" s="9"/>
      <c r="D320" s="10"/>
      <c r="E320" s="10"/>
      <c r="F320" s="12">
        <f>IF(OR(A320="",C320=""),"",IF(N(D320)&gt;0,D320,IFERROR(INDEX(Settings!$B$2:$B$11,MATCH(C320,Settings!$A$2:$A$11,0)),0)))</f>
      </c>
      <c r="G320" s="9"/>
      <c r="H320" s="13">
        <f>IF(A320="","",MONTH(A320))</f>
      </c>
      <c r="I320" s="13">
        <f>IF(A320="","",YEAR(A320))</f>
      </c>
    </row>
    <row r="321" spans="1:9" x14ac:dyDescent="0.25">
      <c r="A321" s="11"/>
      <c r="B321" s="9"/>
      <c r="C321" s="9"/>
      <c r="D321" s="10"/>
      <c r="E321" s="10"/>
      <c r="F321" s="12">
        <f>IF(OR(A321="",C321=""),"",IF(N(D321)&gt;0,D321,IFERROR(INDEX(Settings!$B$2:$B$11,MATCH(C321,Settings!$A$2:$A$11,0)),0)))</f>
      </c>
      <c r="G321" s="9"/>
      <c r="H321" s="13">
        <f>IF(A321="","",MONTH(A321))</f>
      </c>
      <c r="I321" s="13">
        <f>IF(A321="","",YEAR(A321))</f>
      </c>
    </row>
    <row r="322" spans="1:9" x14ac:dyDescent="0.25">
      <c r="A322" s="11"/>
      <c r="B322" s="9"/>
      <c r="C322" s="9"/>
      <c r="D322" s="10"/>
      <c r="E322" s="10"/>
      <c r="F322" s="12">
        <f>IF(OR(A322="",C322=""),"",IF(N(D322)&gt;0,D322,IFERROR(INDEX(Settings!$B$2:$B$11,MATCH(C322,Settings!$A$2:$A$11,0)),0)))</f>
      </c>
      <c r="G322" s="9"/>
      <c r="H322" s="13">
        <f>IF(A322="","",MONTH(A322))</f>
      </c>
      <c r="I322" s="13">
        <f>IF(A322="","",YEAR(A322))</f>
      </c>
    </row>
    <row r="323" spans="1:9" x14ac:dyDescent="0.25">
      <c r="A323" s="11"/>
      <c r="B323" s="9"/>
      <c r="C323" s="9"/>
      <c r="D323" s="10"/>
      <c r="E323" s="10"/>
      <c r="F323" s="12">
        <f>IF(OR(A323="",C323=""),"",IF(N(D323)&gt;0,D323,IFERROR(INDEX(Settings!$B$2:$B$11,MATCH(C323,Settings!$A$2:$A$11,0)),0)))</f>
      </c>
      <c r="G323" s="9"/>
      <c r="H323" s="13">
        <f>IF(A323="","",MONTH(A323))</f>
      </c>
      <c r="I323" s="13">
        <f>IF(A323="","",YEAR(A323))</f>
      </c>
    </row>
    <row r="324" spans="1:9" x14ac:dyDescent="0.25">
      <c r="A324" s="11"/>
      <c r="B324" s="9"/>
      <c r="C324" s="9"/>
      <c r="D324" s="10"/>
      <c r="E324" s="10"/>
      <c r="F324" s="12">
        <f>IF(OR(A324="",C324=""),"",IF(N(D324)&gt;0,D324,IFERROR(INDEX(Settings!$B$2:$B$11,MATCH(C324,Settings!$A$2:$A$11,0)),0)))</f>
      </c>
      <c r="G324" s="9"/>
      <c r="H324" s="13">
        <f>IF(A324="","",MONTH(A324))</f>
      </c>
      <c r="I324" s="13">
        <f>IF(A324="","",YEAR(A324))</f>
      </c>
    </row>
    <row r="325" spans="1:9" x14ac:dyDescent="0.25">
      <c r="A325" s="11"/>
      <c r="B325" s="9"/>
      <c r="C325" s="9"/>
      <c r="D325" s="10"/>
      <c r="E325" s="10"/>
      <c r="F325" s="12">
        <f>IF(OR(A325="",C325=""),"",IF(N(D325)&gt;0,D325,IFERROR(INDEX(Settings!$B$2:$B$11,MATCH(C325,Settings!$A$2:$A$11,0)),0)))</f>
      </c>
      <c r="G325" s="9"/>
      <c r="H325" s="13">
        <f>IF(A325="","",MONTH(A325))</f>
      </c>
      <c r="I325" s="13">
        <f>IF(A325="","",YEAR(A325))</f>
      </c>
    </row>
    <row r="326" spans="1:9" x14ac:dyDescent="0.25">
      <c r="A326" s="11"/>
      <c r="B326" s="9"/>
      <c r="C326" s="9"/>
      <c r="D326" s="10"/>
      <c r="E326" s="10"/>
      <c r="F326" s="12">
        <f>IF(OR(A326="",C326=""),"",IF(N(D326)&gt;0,D326,IFERROR(INDEX(Settings!$B$2:$B$11,MATCH(C326,Settings!$A$2:$A$11,0)),0)))</f>
      </c>
      <c r="G326" s="9"/>
      <c r="H326" s="13">
        <f>IF(A326="","",MONTH(A326))</f>
      </c>
      <c r="I326" s="13">
        <f>IF(A326="","",YEAR(A326))</f>
      </c>
    </row>
    <row r="327" spans="1:9" x14ac:dyDescent="0.25">
      <c r="A327" s="11"/>
      <c r="B327" s="9"/>
      <c r="C327" s="9"/>
      <c r="D327" s="10"/>
      <c r="E327" s="10"/>
      <c r="F327" s="12">
        <f>IF(OR(A327="",C327=""),"",IF(N(D327)&gt;0,D327,IFERROR(INDEX(Settings!$B$2:$B$11,MATCH(C327,Settings!$A$2:$A$11,0)),0)))</f>
      </c>
      <c r="G327" s="9"/>
      <c r="H327" s="13">
        <f>IF(A327="","",MONTH(A327))</f>
      </c>
      <c r="I327" s="13">
        <f>IF(A327="","",YEAR(A327))</f>
      </c>
    </row>
    <row r="328" spans="1:9" x14ac:dyDescent="0.25">
      <c r="A328" s="11"/>
      <c r="B328" s="9"/>
      <c r="C328" s="9"/>
      <c r="D328" s="10"/>
      <c r="E328" s="10"/>
      <c r="F328" s="12">
        <f>IF(OR(A328="",C328=""),"",IF(N(D328)&gt;0,D328,IFERROR(INDEX(Settings!$B$2:$B$11,MATCH(C328,Settings!$A$2:$A$11,0)),0)))</f>
      </c>
      <c r="G328" s="9"/>
      <c r="H328" s="13">
        <f>IF(A328="","",MONTH(A328))</f>
      </c>
      <c r="I328" s="13">
        <f>IF(A328="","",YEAR(A328))</f>
      </c>
    </row>
    <row r="329" spans="1:9" x14ac:dyDescent="0.25">
      <c r="A329" s="11"/>
      <c r="B329" s="9"/>
      <c r="C329" s="9"/>
      <c r="D329" s="10"/>
      <c r="E329" s="10"/>
      <c r="F329" s="12">
        <f>IF(OR(A329="",C329=""),"",IF(N(D329)&gt;0,D329,IFERROR(INDEX(Settings!$B$2:$B$11,MATCH(C329,Settings!$A$2:$A$11,0)),0)))</f>
      </c>
      <c r="G329" s="9"/>
      <c r="H329" s="13">
        <f>IF(A329="","",MONTH(A329))</f>
      </c>
      <c r="I329" s="13">
        <f>IF(A329="","",YEAR(A329))</f>
      </c>
    </row>
    <row r="330" spans="1:9" x14ac:dyDescent="0.25">
      <c r="A330" s="11"/>
      <c r="B330" s="9"/>
      <c r="C330" s="9"/>
      <c r="D330" s="10"/>
      <c r="E330" s="10"/>
      <c r="F330" s="12">
        <f>IF(OR(A330="",C330=""),"",IF(N(D330)&gt;0,D330,IFERROR(INDEX(Settings!$B$2:$B$11,MATCH(C330,Settings!$A$2:$A$11,0)),0)))</f>
      </c>
      <c r="G330" s="9"/>
      <c r="H330" s="13">
        <f>IF(A330="","",MONTH(A330))</f>
      </c>
      <c r="I330" s="13">
        <f>IF(A330="","",YEAR(A330))</f>
      </c>
    </row>
    <row r="331" spans="1:9" x14ac:dyDescent="0.25">
      <c r="A331" s="11"/>
      <c r="B331" s="9"/>
      <c r="C331" s="9"/>
      <c r="D331" s="10"/>
      <c r="E331" s="10"/>
      <c r="F331" s="12">
        <f>IF(OR(A331="",C331=""),"",IF(N(D331)&gt;0,D331,IFERROR(INDEX(Settings!$B$2:$B$11,MATCH(C331,Settings!$A$2:$A$11,0)),0)))</f>
      </c>
      <c r="G331" s="9"/>
      <c r="H331" s="13">
        <f>IF(A331="","",MONTH(A331))</f>
      </c>
      <c r="I331" s="13">
        <f>IF(A331="","",YEAR(A331))</f>
      </c>
    </row>
    <row r="332" spans="1:9" x14ac:dyDescent="0.25">
      <c r="A332" s="11"/>
      <c r="B332" s="9"/>
      <c r="C332" s="9"/>
      <c r="D332" s="10"/>
      <c r="E332" s="10"/>
      <c r="F332" s="12">
        <f>IF(OR(A332="",C332=""),"",IF(N(D332)&gt;0,D332,IFERROR(INDEX(Settings!$B$2:$B$11,MATCH(C332,Settings!$A$2:$A$11,0)),0)))</f>
      </c>
      <c r="G332" s="9"/>
      <c r="H332" s="13">
        <f>IF(A332="","",MONTH(A332))</f>
      </c>
      <c r="I332" s="13">
        <f>IF(A332="","",YEAR(A332))</f>
      </c>
    </row>
    <row r="333" spans="1:9" x14ac:dyDescent="0.25">
      <c r="A333" s="11"/>
      <c r="B333" s="9"/>
      <c r="C333" s="9"/>
      <c r="D333" s="10"/>
      <c r="E333" s="10"/>
      <c r="F333" s="12">
        <f>IF(OR(A333="",C333=""),"",IF(N(D333)&gt;0,D333,IFERROR(INDEX(Settings!$B$2:$B$11,MATCH(C333,Settings!$A$2:$A$11,0)),0)))</f>
      </c>
      <c r="G333" s="9"/>
      <c r="H333" s="13">
        <f>IF(A333="","",MONTH(A333))</f>
      </c>
      <c r="I333" s="13">
        <f>IF(A333="","",YEAR(A333))</f>
      </c>
    </row>
    <row r="334" spans="1:9" x14ac:dyDescent="0.25">
      <c r="A334" s="11"/>
      <c r="B334" s="9"/>
      <c r="C334" s="9"/>
      <c r="D334" s="10"/>
      <c r="E334" s="10"/>
      <c r="F334" s="12">
        <f>IF(OR(A334="",C334=""),"",IF(N(D334)&gt;0,D334,IFERROR(INDEX(Settings!$B$2:$B$11,MATCH(C334,Settings!$A$2:$A$11,0)),0)))</f>
      </c>
      <c r="G334" s="9"/>
      <c r="H334" s="13">
        <f>IF(A334="","",MONTH(A334))</f>
      </c>
      <c r="I334" s="13">
        <f>IF(A334="","",YEAR(A334))</f>
      </c>
    </row>
    <row r="335" spans="1:9" x14ac:dyDescent="0.25">
      <c r="A335" s="11"/>
      <c r="B335" s="9"/>
      <c r="C335" s="9"/>
      <c r="D335" s="10"/>
      <c r="E335" s="10"/>
      <c r="F335" s="12">
        <f>IF(OR(A335="",C335=""),"",IF(N(D335)&gt;0,D335,IFERROR(INDEX(Settings!$B$2:$B$11,MATCH(C335,Settings!$A$2:$A$11,0)),0)))</f>
      </c>
      <c r="G335" s="9"/>
      <c r="H335" s="13">
        <f>IF(A335="","",MONTH(A335))</f>
      </c>
      <c r="I335" s="13">
        <f>IF(A335="","",YEAR(A335))</f>
      </c>
    </row>
    <row r="336" spans="1:9" x14ac:dyDescent="0.25">
      <c r="A336" s="11"/>
      <c r="B336" s="9"/>
      <c r="C336" s="9"/>
      <c r="D336" s="10"/>
      <c r="E336" s="10"/>
      <c r="F336" s="12">
        <f>IF(OR(A336="",C336=""),"",IF(N(D336)&gt;0,D336,IFERROR(INDEX(Settings!$B$2:$B$11,MATCH(C336,Settings!$A$2:$A$11,0)),0)))</f>
      </c>
      <c r="G336" s="9"/>
      <c r="H336" s="13">
        <f>IF(A336="","",MONTH(A336))</f>
      </c>
      <c r="I336" s="13">
        <f>IF(A336="","",YEAR(A336))</f>
      </c>
    </row>
    <row r="337" spans="1:9" x14ac:dyDescent="0.25">
      <c r="A337" s="11"/>
      <c r="B337" s="9"/>
      <c r="C337" s="9"/>
      <c r="D337" s="10"/>
      <c r="E337" s="10"/>
      <c r="F337" s="12">
        <f>IF(OR(A337="",C337=""),"",IF(N(D337)&gt;0,D337,IFERROR(INDEX(Settings!$B$2:$B$11,MATCH(C337,Settings!$A$2:$A$11,0)),0)))</f>
      </c>
      <c r="G337" s="9"/>
      <c r="H337" s="13">
        <f>IF(A337="","",MONTH(A337))</f>
      </c>
      <c r="I337" s="13">
        <f>IF(A337="","",YEAR(A337))</f>
      </c>
    </row>
    <row r="338" spans="1:9" x14ac:dyDescent="0.25">
      <c r="A338" s="11"/>
      <c r="B338" s="9"/>
      <c r="C338" s="9"/>
      <c r="D338" s="10"/>
      <c r="E338" s="10"/>
      <c r="F338" s="12">
        <f>IF(OR(A338="",C338=""),"",IF(N(D338)&gt;0,D338,IFERROR(INDEX(Settings!$B$2:$B$11,MATCH(C338,Settings!$A$2:$A$11,0)),0)))</f>
      </c>
      <c r="G338" s="9"/>
      <c r="H338" s="13">
        <f>IF(A338="","",MONTH(A338))</f>
      </c>
      <c r="I338" s="13">
        <f>IF(A338="","",YEAR(A338))</f>
      </c>
    </row>
    <row r="339" spans="1:9" x14ac:dyDescent="0.25">
      <c r="A339" s="11"/>
      <c r="B339" s="9"/>
      <c r="C339" s="9"/>
      <c r="D339" s="10"/>
      <c r="E339" s="10"/>
      <c r="F339" s="12">
        <f>IF(OR(A339="",C339=""),"",IF(N(D339)&gt;0,D339,IFERROR(INDEX(Settings!$B$2:$B$11,MATCH(C339,Settings!$A$2:$A$11,0)),0)))</f>
      </c>
      <c r="G339" s="9"/>
      <c r="H339" s="13">
        <f>IF(A339="","",MONTH(A339))</f>
      </c>
      <c r="I339" s="13">
        <f>IF(A339="","",YEAR(A339))</f>
      </c>
    </row>
    <row r="340" spans="1:9" x14ac:dyDescent="0.25">
      <c r="A340" s="11"/>
      <c r="B340" s="9"/>
      <c r="C340" s="9"/>
      <c r="D340" s="10"/>
      <c r="E340" s="10"/>
      <c r="F340" s="12">
        <f>IF(OR(A340="",C340=""),"",IF(N(D340)&gt;0,D340,IFERROR(INDEX(Settings!$B$2:$B$11,MATCH(C340,Settings!$A$2:$A$11,0)),0)))</f>
      </c>
      <c r="G340" s="9"/>
      <c r="H340" s="13">
        <f>IF(A340="","",MONTH(A340))</f>
      </c>
      <c r="I340" s="13">
        <f>IF(A340="","",YEAR(A340))</f>
      </c>
    </row>
    <row r="341" spans="1:9" x14ac:dyDescent="0.25">
      <c r="A341" s="11"/>
      <c r="B341" s="9"/>
      <c r="C341" s="9"/>
      <c r="D341" s="10"/>
      <c r="E341" s="10"/>
      <c r="F341" s="12">
        <f>IF(OR(A341="",C341=""),"",IF(N(D341)&gt;0,D341,IFERROR(INDEX(Settings!$B$2:$B$11,MATCH(C341,Settings!$A$2:$A$11,0)),0)))</f>
      </c>
      <c r="G341" s="9"/>
      <c r="H341" s="13">
        <f>IF(A341="","",MONTH(A341))</f>
      </c>
      <c r="I341" s="13">
        <f>IF(A341="","",YEAR(A341))</f>
      </c>
    </row>
    <row r="342" spans="1:9" x14ac:dyDescent="0.25">
      <c r="A342" s="11"/>
      <c r="B342" s="9"/>
      <c r="C342" s="9"/>
      <c r="D342" s="10"/>
      <c r="E342" s="10"/>
      <c r="F342" s="12">
        <f>IF(OR(A342="",C342=""),"",IF(N(D342)&gt;0,D342,IFERROR(INDEX(Settings!$B$2:$B$11,MATCH(C342,Settings!$A$2:$A$11,0)),0)))</f>
      </c>
      <c r="G342" s="9"/>
      <c r="H342" s="13">
        <f>IF(A342="","",MONTH(A342))</f>
      </c>
      <c r="I342" s="13">
        <f>IF(A342="","",YEAR(A342))</f>
      </c>
    </row>
    <row r="343" spans="1:9" x14ac:dyDescent="0.25">
      <c r="A343" s="11"/>
      <c r="B343" s="9"/>
      <c r="C343" s="9"/>
      <c r="D343" s="10"/>
      <c r="E343" s="10"/>
      <c r="F343" s="12">
        <f>IF(OR(A343="",C343=""),"",IF(N(D343)&gt;0,D343,IFERROR(INDEX(Settings!$B$2:$B$11,MATCH(C343,Settings!$A$2:$A$11,0)),0)))</f>
      </c>
      <c r="G343" s="9"/>
      <c r="H343" s="13">
        <f>IF(A343="","",MONTH(A343))</f>
      </c>
      <c r="I343" s="13">
        <f>IF(A343="","",YEAR(A343))</f>
      </c>
    </row>
    <row r="344" spans="1:9" x14ac:dyDescent="0.25">
      <c r="A344" s="11"/>
      <c r="B344" s="9"/>
      <c r="C344" s="9"/>
      <c r="D344" s="10"/>
      <c r="E344" s="10"/>
      <c r="F344" s="12">
        <f>IF(OR(A344="",C344=""),"",IF(N(D344)&gt;0,D344,IFERROR(INDEX(Settings!$B$2:$B$11,MATCH(C344,Settings!$A$2:$A$11,0)),0)))</f>
      </c>
      <c r="G344" s="9"/>
      <c r="H344" s="13">
        <f>IF(A344="","",MONTH(A344))</f>
      </c>
      <c r="I344" s="13">
        <f>IF(A344="","",YEAR(A344))</f>
      </c>
    </row>
    <row r="345" spans="1:9" x14ac:dyDescent="0.25">
      <c r="A345" s="11"/>
      <c r="B345" s="9"/>
      <c r="C345" s="9"/>
      <c r="D345" s="10"/>
      <c r="E345" s="10"/>
      <c r="F345" s="12">
        <f>IF(OR(A345="",C345=""),"",IF(N(D345)&gt;0,D345,IFERROR(INDEX(Settings!$B$2:$B$11,MATCH(C345,Settings!$A$2:$A$11,0)),0)))</f>
      </c>
      <c r="G345" s="9"/>
      <c r="H345" s="13">
        <f>IF(A345="","",MONTH(A345))</f>
      </c>
      <c r="I345" s="13">
        <f>IF(A345="","",YEAR(A345))</f>
      </c>
    </row>
    <row r="346" spans="1:9" x14ac:dyDescent="0.25">
      <c r="A346" s="11"/>
      <c r="B346" s="9"/>
      <c r="C346" s="9"/>
      <c r="D346" s="10"/>
      <c r="E346" s="10"/>
      <c r="F346" s="12">
        <f>IF(OR(A346="",C346=""),"",IF(N(D346)&gt;0,D346,IFERROR(INDEX(Settings!$B$2:$B$11,MATCH(C346,Settings!$A$2:$A$11,0)),0)))</f>
      </c>
      <c r="G346" s="9"/>
      <c r="H346" s="13">
        <f>IF(A346="","",MONTH(A346))</f>
      </c>
      <c r="I346" s="13">
        <f>IF(A346="","",YEAR(A346))</f>
      </c>
    </row>
    <row r="347" spans="1:9" x14ac:dyDescent="0.25">
      <c r="A347" s="11"/>
      <c r="B347" s="9"/>
      <c r="C347" s="9"/>
      <c r="D347" s="10"/>
      <c r="E347" s="10"/>
      <c r="F347" s="12">
        <f>IF(OR(A347="",C347=""),"",IF(N(D347)&gt;0,D347,IFERROR(INDEX(Settings!$B$2:$B$11,MATCH(C347,Settings!$A$2:$A$11,0)),0)))</f>
      </c>
      <c r="G347" s="9"/>
      <c r="H347" s="13">
        <f>IF(A347="","",MONTH(A347))</f>
      </c>
      <c r="I347" s="13">
        <f>IF(A347="","",YEAR(A347))</f>
      </c>
    </row>
    <row r="348" spans="1:9" x14ac:dyDescent="0.25">
      <c r="A348" s="11"/>
      <c r="B348" s="9"/>
      <c r="C348" s="9"/>
      <c r="D348" s="10"/>
      <c r="E348" s="10"/>
      <c r="F348" s="12">
        <f>IF(OR(A348="",C348=""),"",IF(N(D348)&gt;0,D348,IFERROR(INDEX(Settings!$B$2:$B$11,MATCH(C348,Settings!$A$2:$A$11,0)),0)))</f>
      </c>
      <c r="G348" s="9"/>
      <c r="H348" s="13">
        <f>IF(A348="","",MONTH(A348))</f>
      </c>
      <c r="I348" s="13">
        <f>IF(A348="","",YEAR(A348))</f>
      </c>
    </row>
    <row r="349" spans="1:9" x14ac:dyDescent="0.25">
      <c r="A349" s="11"/>
      <c r="B349" s="9"/>
      <c r="C349" s="9"/>
      <c r="D349" s="10"/>
      <c r="E349" s="10"/>
      <c r="F349" s="12">
        <f>IF(OR(A349="",C349=""),"",IF(N(D349)&gt;0,D349,IFERROR(INDEX(Settings!$B$2:$B$11,MATCH(C349,Settings!$A$2:$A$11,0)),0)))</f>
      </c>
      <c r="G349" s="9"/>
      <c r="H349" s="13">
        <f>IF(A349="","",MONTH(A349))</f>
      </c>
      <c r="I349" s="13">
        <f>IF(A349="","",YEAR(A349))</f>
      </c>
    </row>
    <row r="350" spans="1:9" x14ac:dyDescent="0.25">
      <c r="A350" s="11"/>
      <c r="B350" s="9"/>
      <c r="C350" s="9"/>
      <c r="D350" s="10"/>
      <c r="E350" s="10"/>
      <c r="F350" s="12">
        <f>IF(OR(A350="",C350=""),"",IF(N(D350)&gt;0,D350,IFERROR(INDEX(Settings!$B$2:$B$11,MATCH(C350,Settings!$A$2:$A$11,0)),0)))</f>
      </c>
      <c r="G350" s="9"/>
      <c r="H350" s="13">
        <f>IF(A350="","",MONTH(A350))</f>
      </c>
      <c r="I350" s="13">
        <f>IF(A350="","",YEAR(A350))</f>
      </c>
    </row>
    <row r="351" spans="1:9" x14ac:dyDescent="0.25">
      <c r="A351" s="11"/>
      <c r="B351" s="9"/>
      <c r="C351" s="9"/>
      <c r="D351" s="10"/>
      <c r="E351" s="10"/>
      <c r="F351" s="12">
        <f>IF(OR(A351="",C351=""),"",IF(N(D351)&gt;0,D351,IFERROR(INDEX(Settings!$B$2:$B$11,MATCH(C351,Settings!$A$2:$A$11,0)),0)))</f>
      </c>
      <c r="G351" s="9"/>
      <c r="H351" s="13">
        <f>IF(A351="","",MONTH(A351))</f>
      </c>
      <c r="I351" s="13">
        <f>IF(A351="","",YEAR(A351))</f>
      </c>
    </row>
    <row r="352" spans="1:9" x14ac:dyDescent="0.25">
      <c r="A352" s="11"/>
      <c r="B352" s="9"/>
      <c r="C352" s="9"/>
      <c r="D352" s="10"/>
      <c r="E352" s="10"/>
      <c r="F352" s="12">
        <f>IF(OR(A352="",C352=""),"",IF(N(D352)&gt;0,D352,IFERROR(INDEX(Settings!$B$2:$B$11,MATCH(C352,Settings!$A$2:$A$11,0)),0)))</f>
      </c>
      <c r="G352" s="9"/>
      <c r="H352" s="13">
        <f>IF(A352="","",MONTH(A352))</f>
      </c>
      <c r="I352" s="13">
        <f>IF(A352="","",YEAR(A352))</f>
      </c>
    </row>
    <row r="353" spans="1:9" x14ac:dyDescent="0.25">
      <c r="A353" s="11"/>
      <c r="B353" s="9"/>
      <c r="C353" s="9"/>
      <c r="D353" s="10"/>
      <c r="E353" s="10"/>
      <c r="F353" s="12">
        <f>IF(OR(A353="",C353=""),"",IF(N(D353)&gt;0,D353,IFERROR(INDEX(Settings!$B$2:$B$11,MATCH(C353,Settings!$A$2:$A$11,0)),0)))</f>
      </c>
      <c r="G353" s="9"/>
      <c r="H353" s="13">
        <f>IF(A353="","",MONTH(A353))</f>
      </c>
      <c r="I353" s="13">
        <f>IF(A353="","",YEAR(A353))</f>
      </c>
    </row>
    <row r="354" spans="1:9" x14ac:dyDescent="0.25">
      <c r="A354" s="11"/>
      <c r="B354" s="9"/>
      <c r="C354" s="9"/>
      <c r="D354" s="10"/>
      <c r="E354" s="10"/>
      <c r="F354" s="12">
        <f>IF(OR(A354="",C354=""),"",IF(N(D354)&gt;0,D354,IFERROR(INDEX(Settings!$B$2:$B$11,MATCH(C354,Settings!$A$2:$A$11,0)),0)))</f>
      </c>
      <c r="G354" s="9"/>
      <c r="H354" s="13">
        <f>IF(A354="","",MONTH(A354))</f>
      </c>
      <c r="I354" s="13">
        <f>IF(A354="","",YEAR(A354))</f>
      </c>
    </row>
    <row r="355" spans="1:9" x14ac:dyDescent="0.25">
      <c r="A355" s="11"/>
      <c r="B355" s="9"/>
      <c r="C355" s="9"/>
      <c r="D355" s="10"/>
      <c r="E355" s="10"/>
      <c r="F355" s="12">
        <f>IF(OR(A355="",C355=""),"",IF(N(D355)&gt;0,D355,IFERROR(INDEX(Settings!$B$2:$B$11,MATCH(C355,Settings!$A$2:$A$11,0)),0)))</f>
      </c>
      <c r="G355" s="9"/>
      <c r="H355" s="13">
        <f>IF(A355="","",MONTH(A355))</f>
      </c>
      <c r="I355" s="13">
        <f>IF(A355="","",YEAR(A355))</f>
      </c>
    </row>
    <row r="356" spans="1:9" x14ac:dyDescent="0.25">
      <c r="A356" s="11"/>
      <c r="B356" s="9"/>
      <c r="C356" s="9"/>
      <c r="D356" s="10"/>
      <c r="E356" s="10"/>
      <c r="F356" s="12">
        <f>IF(OR(A356="",C356=""),"",IF(N(D356)&gt;0,D356,IFERROR(INDEX(Settings!$B$2:$B$11,MATCH(C356,Settings!$A$2:$A$11,0)),0)))</f>
      </c>
      <c r="G356" s="9"/>
      <c r="H356" s="13">
        <f>IF(A356="","",MONTH(A356))</f>
      </c>
      <c r="I356" s="13">
        <f>IF(A356="","",YEAR(A356))</f>
      </c>
    </row>
    <row r="357" spans="1:9" x14ac:dyDescent="0.25">
      <c r="A357" s="11"/>
      <c r="B357" s="9"/>
      <c r="C357" s="9"/>
      <c r="D357" s="10"/>
      <c r="E357" s="10"/>
      <c r="F357" s="12">
        <f>IF(OR(A357="",C357=""),"",IF(N(D357)&gt;0,D357,IFERROR(INDEX(Settings!$B$2:$B$11,MATCH(C357,Settings!$A$2:$A$11,0)),0)))</f>
      </c>
      <c r="G357" s="9"/>
      <c r="H357" s="13">
        <f>IF(A357="","",MONTH(A357))</f>
      </c>
      <c r="I357" s="13">
        <f>IF(A357="","",YEAR(A357))</f>
      </c>
    </row>
    <row r="358" spans="1:9" x14ac:dyDescent="0.25">
      <c r="A358" s="11"/>
      <c r="B358" s="9"/>
      <c r="C358" s="9"/>
      <c r="D358" s="10"/>
      <c r="E358" s="10"/>
      <c r="F358" s="12">
        <f>IF(OR(A358="",C358=""),"",IF(N(D358)&gt;0,D358,IFERROR(INDEX(Settings!$B$2:$B$11,MATCH(C358,Settings!$A$2:$A$11,0)),0)))</f>
      </c>
      <c r="G358" s="9"/>
      <c r="H358" s="13">
        <f>IF(A358="","",MONTH(A358))</f>
      </c>
      <c r="I358" s="13">
        <f>IF(A358="","",YEAR(A358))</f>
      </c>
    </row>
    <row r="359" spans="1:9" x14ac:dyDescent="0.25">
      <c r="A359" s="11"/>
      <c r="B359" s="9"/>
      <c r="C359" s="9"/>
      <c r="D359" s="10"/>
      <c r="E359" s="10"/>
      <c r="F359" s="12">
        <f>IF(OR(A359="",C359=""),"",IF(N(D359)&gt;0,D359,IFERROR(INDEX(Settings!$B$2:$B$11,MATCH(C359,Settings!$A$2:$A$11,0)),0)))</f>
      </c>
      <c r="G359" s="9"/>
      <c r="H359" s="13">
        <f>IF(A359="","",MONTH(A359))</f>
      </c>
      <c r="I359" s="13">
        <f>IF(A359="","",YEAR(A359))</f>
      </c>
    </row>
    <row r="360" spans="1:9" x14ac:dyDescent="0.25">
      <c r="A360" s="11"/>
      <c r="B360" s="9"/>
      <c r="C360" s="9"/>
      <c r="D360" s="10"/>
      <c r="E360" s="10"/>
      <c r="F360" s="12">
        <f>IF(OR(A360="",C360=""),"",IF(N(D360)&gt;0,D360,IFERROR(INDEX(Settings!$B$2:$B$11,MATCH(C360,Settings!$A$2:$A$11,0)),0)))</f>
      </c>
      <c r="G360" s="9"/>
      <c r="H360" s="13">
        <f>IF(A360="","",MONTH(A360))</f>
      </c>
      <c r="I360" s="13">
        <f>IF(A360="","",YEAR(A360))</f>
      </c>
    </row>
    <row r="361" spans="1:9" x14ac:dyDescent="0.25">
      <c r="A361" s="11"/>
      <c r="B361" s="9"/>
      <c r="C361" s="9"/>
      <c r="D361" s="10"/>
      <c r="E361" s="10"/>
      <c r="F361" s="12">
        <f>IF(OR(A361="",C361=""),"",IF(N(D361)&gt;0,D361,IFERROR(INDEX(Settings!$B$2:$B$11,MATCH(C361,Settings!$A$2:$A$11,0)),0)))</f>
      </c>
      <c r="G361" s="9"/>
      <c r="H361" s="13">
        <f>IF(A361="","",MONTH(A361))</f>
      </c>
      <c r="I361" s="13">
        <f>IF(A361="","",YEAR(A361))</f>
      </c>
    </row>
    <row r="362" spans="1:9" x14ac:dyDescent="0.25">
      <c r="A362" s="11"/>
      <c r="B362" s="9"/>
      <c r="C362" s="9"/>
      <c r="D362" s="10"/>
      <c r="E362" s="10"/>
      <c r="F362" s="12">
        <f>IF(OR(A362="",C362=""),"",IF(N(D362)&gt;0,D362,IFERROR(INDEX(Settings!$B$2:$B$11,MATCH(C362,Settings!$A$2:$A$11,0)),0)))</f>
      </c>
      <c r="G362" s="9"/>
      <c r="H362" s="13">
        <f>IF(A362="","",MONTH(A362))</f>
      </c>
      <c r="I362" s="13">
        <f>IF(A362="","",YEAR(A362))</f>
      </c>
    </row>
    <row r="363" spans="1:9" x14ac:dyDescent="0.25">
      <c r="A363" s="11"/>
      <c r="B363" s="9"/>
      <c r="C363" s="9"/>
      <c r="D363" s="10"/>
      <c r="E363" s="10"/>
      <c r="F363" s="12">
        <f>IF(OR(A363="",C363=""),"",IF(N(D363)&gt;0,D363,IFERROR(INDEX(Settings!$B$2:$B$11,MATCH(C363,Settings!$A$2:$A$11,0)),0)))</f>
      </c>
      <c r="G363" s="9"/>
      <c r="H363" s="13">
        <f>IF(A363="","",MONTH(A363))</f>
      </c>
      <c r="I363" s="13">
        <f>IF(A363="","",YEAR(A363))</f>
      </c>
    </row>
    <row r="364" spans="1:9" x14ac:dyDescent="0.25">
      <c r="A364" s="11"/>
      <c r="B364" s="9"/>
      <c r="C364" s="9"/>
      <c r="D364" s="10"/>
      <c r="E364" s="10"/>
      <c r="F364" s="12">
        <f>IF(OR(A364="",C364=""),"",IF(N(D364)&gt;0,D364,IFERROR(INDEX(Settings!$B$2:$B$11,MATCH(C364,Settings!$A$2:$A$11,0)),0)))</f>
      </c>
      <c r="G364" s="9"/>
      <c r="H364" s="13">
        <f>IF(A364="","",MONTH(A364))</f>
      </c>
      <c r="I364" s="13">
        <f>IF(A364="","",YEAR(A364))</f>
      </c>
    </row>
    <row r="365" spans="1:9" x14ac:dyDescent="0.25">
      <c r="A365" s="11"/>
      <c r="B365" s="9"/>
      <c r="C365" s="9"/>
      <c r="D365" s="10"/>
      <c r="E365" s="10"/>
      <c r="F365" s="12">
        <f>IF(OR(A365="",C365=""),"",IF(N(D365)&gt;0,D365,IFERROR(INDEX(Settings!$B$2:$B$11,MATCH(C365,Settings!$A$2:$A$11,0)),0)))</f>
      </c>
      <c r="G365" s="9"/>
      <c r="H365" s="13">
        <f>IF(A365="","",MONTH(A365))</f>
      </c>
      <c r="I365" s="13">
        <f>IF(A365="","",YEAR(A365))</f>
      </c>
    </row>
    <row r="366" spans="1:9" x14ac:dyDescent="0.25">
      <c r="A366" s="11"/>
      <c r="B366" s="9"/>
      <c r="C366" s="9"/>
      <c r="D366" s="10"/>
      <c r="E366" s="10"/>
      <c r="F366" s="12">
        <f>IF(OR(A366="",C366=""),"",IF(N(D366)&gt;0,D366,IFERROR(INDEX(Settings!$B$2:$B$11,MATCH(C366,Settings!$A$2:$A$11,0)),0)))</f>
      </c>
      <c r="G366" s="9"/>
      <c r="H366" s="13">
        <f>IF(A366="","",MONTH(A366))</f>
      </c>
      <c r="I366" s="13">
        <f>IF(A366="","",YEAR(A366))</f>
      </c>
    </row>
    <row r="367" spans="1:9" x14ac:dyDescent="0.25">
      <c r="A367" s="11"/>
      <c r="B367" s="9"/>
      <c r="C367" s="9"/>
      <c r="D367" s="10"/>
      <c r="E367" s="10"/>
      <c r="F367" s="12">
        <f>IF(OR(A367="",C367=""),"",IF(N(D367)&gt;0,D367,IFERROR(INDEX(Settings!$B$2:$B$11,MATCH(C367,Settings!$A$2:$A$11,0)),0)))</f>
      </c>
      <c r="G367" s="9"/>
      <c r="H367" s="13">
        <f>IF(A367="","",MONTH(A367))</f>
      </c>
      <c r="I367" s="13">
        <f>IF(A367="","",YEAR(A367))</f>
      </c>
    </row>
    <row r="368" spans="1:9" x14ac:dyDescent="0.25">
      <c r="A368" s="11"/>
      <c r="B368" s="9"/>
      <c r="C368" s="9"/>
      <c r="D368" s="10"/>
      <c r="E368" s="10"/>
      <c r="F368" s="12">
        <f>IF(OR(A368="",C368=""),"",IF(N(D368)&gt;0,D368,IFERROR(INDEX(Settings!$B$2:$B$11,MATCH(C368,Settings!$A$2:$A$11,0)),0)))</f>
      </c>
      <c r="G368" s="9"/>
      <c r="H368" s="13">
        <f>IF(A368="","",MONTH(A368))</f>
      </c>
      <c r="I368" s="13">
        <f>IF(A368="","",YEAR(A368))</f>
      </c>
    </row>
    <row r="369" spans="1:9" x14ac:dyDescent="0.25">
      <c r="A369" s="11"/>
      <c r="B369" s="9"/>
      <c r="C369" s="9"/>
      <c r="D369" s="10"/>
      <c r="E369" s="10"/>
      <c r="F369" s="12">
        <f>IF(OR(A369="",C369=""),"",IF(N(D369)&gt;0,D369,IFERROR(INDEX(Settings!$B$2:$B$11,MATCH(C369,Settings!$A$2:$A$11,0)),0)))</f>
      </c>
      <c r="G369" s="9"/>
      <c r="H369" s="13">
        <f>IF(A369="","",MONTH(A369))</f>
      </c>
      <c r="I369" s="13">
        <f>IF(A369="","",YEAR(A369))</f>
      </c>
    </row>
    <row r="370" spans="1:9" x14ac:dyDescent="0.25">
      <c r="A370" s="11"/>
      <c r="B370" s="9"/>
      <c r="C370" s="9"/>
      <c r="D370" s="10"/>
      <c r="E370" s="10"/>
      <c r="F370" s="12">
        <f>IF(OR(A370="",C370=""),"",IF(N(D370)&gt;0,D370,IFERROR(INDEX(Settings!$B$2:$B$11,MATCH(C370,Settings!$A$2:$A$11,0)),0)))</f>
      </c>
      <c r="G370" s="9"/>
      <c r="H370" s="13">
        <f>IF(A370="","",MONTH(A370))</f>
      </c>
      <c r="I370" s="13">
        <f>IF(A370="","",YEAR(A370))</f>
      </c>
    </row>
    <row r="371" spans="1:9" x14ac:dyDescent="0.25">
      <c r="A371" s="11"/>
      <c r="B371" s="9"/>
      <c r="C371" s="9"/>
      <c r="D371" s="10"/>
      <c r="E371" s="10"/>
      <c r="F371" s="12">
        <f>IF(OR(A371="",C371=""),"",IF(N(D371)&gt;0,D371,IFERROR(INDEX(Settings!$B$2:$B$11,MATCH(C371,Settings!$A$2:$A$11,0)),0)))</f>
      </c>
      <c r="G371" s="9"/>
      <c r="H371" s="13">
        <f>IF(A371="","",MONTH(A371))</f>
      </c>
      <c r="I371" s="13">
        <f>IF(A371="","",YEAR(A371))</f>
      </c>
    </row>
    <row r="372" spans="1:9" x14ac:dyDescent="0.25">
      <c r="A372" s="11"/>
      <c r="B372" s="9"/>
      <c r="C372" s="9"/>
      <c r="D372" s="10"/>
      <c r="E372" s="10"/>
      <c r="F372" s="12">
        <f>IF(OR(A372="",C372=""),"",IF(N(D372)&gt;0,D372,IFERROR(INDEX(Settings!$B$2:$B$11,MATCH(C372,Settings!$A$2:$A$11,0)),0)))</f>
      </c>
      <c r="G372" s="9"/>
      <c r="H372" s="13">
        <f>IF(A372="","",MONTH(A372))</f>
      </c>
      <c r="I372" s="13">
        <f>IF(A372="","",YEAR(A372))</f>
      </c>
    </row>
    <row r="373" spans="1:9" x14ac:dyDescent="0.25">
      <c r="A373" s="11"/>
      <c r="B373" s="9"/>
      <c r="C373" s="9"/>
      <c r="D373" s="10"/>
      <c r="E373" s="10"/>
      <c r="F373" s="12">
        <f>IF(OR(A373="",C373=""),"",IF(N(D373)&gt;0,D373,IFERROR(INDEX(Settings!$B$2:$B$11,MATCH(C373,Settings!$A$2:$A$11,0)),0)))</f>
      </c>
      <c r="G373" s="9"/>
      <c r="H373" s="13">
        <f>IF(A373="","",MONTH(A373))</f>
      </c>
      <c r="I373" s="13">
        <f>IF(A373="","",YEAR(A373))</f>
      </c>
    </row>
    <row r="374" spans="1:9" x14ac:dyDescent="0.25">
      <c r="A374" s="11"/>
      <c r="B374" s="9"/>
      <c r="C374" s="9"/>
      <c r="D374" s="10"/>
      <c r="E374" s="10"/>
      <c r="F374" s="12">
        <f>IF(OR(A374="",C374=""),"",IF(N(D374)&gt;0,D374,IFERROR(INDEX(Settings!$B$2:$B$11,MATCH(C374,Settings!$A$2:$A$11,0)),0)))</f>
      </c>
      <c r="G374" s="9"/>
      <c r="H374" s="13">
        <f>IF(A374="","",MONTH(A374))</f>
      </c>
      <c r="I374" s="13">
        <f>IF(A374="","",YEAR(A374))</f>
      </c>
    </row>
    <row r="375" spans="1:9" x14ac:dyDescent="0.25">
      <c r="A375" s="11"/>
      <c r="B375" s="9"/>
      <c r="C375" s="9"/>
      <c r="D375" s="10"/>
      <c r="E375" s="10"/>
      <c r="F375" s="12">
        <f>IF(OR(A375="",C375=""),"",IF(N(D375)&gt;0,D375,IFERROR(INDEX(Settings!$B$2:$B$11,MATCH(C375,Settings!$A$2:$A$11,0)),0)))</f>
      </c>
      <c r="G375" s="9"/>
      <c r="H375" s="13">
        <f>IF(A375="","",MONTH(A375))</f>
      </c>
      <c r="I375" s="13">
        <f>IF(A375="","",YEAR(A375))</f>
      </c>
    </row>
    <row r="376" spans="1:9" x14ac:dyDescent="0.25">
      <c r="A376" s="11"/>
      <c r="B376" s="9"/>
      <c r="C376" s="9"/>
      <c r="D376" s="10"/>
      <c r="E376" s="10"/>
      <c r="F376" s="12">
        <f>IF(OR(A376="",C376=""),"",IF(N(D376)&gt;0,D376,IFERROR(INDEX(Settings!$B$2:$B$11,MATCH(C376,Settings!$A$2:$A$11,0)),0)))</f>
      </c>
      <c r="G376" s="9"/>
      <c r="H376" s="13">
        <f>IF(A376="","",MONTH(A376))</f>
      </c>
      <c r="I376" s="13">
        <f>IF(A376="","",YEAR(A376))</f>
      </c>
    </row>
    <row r="377" spans="1:9" x14ac:dyDescent="0.25">
      <c r="A377" s="11"/>
      <c r="B377" s="9"/>
      <c r="C377" s="9"/>
      <c r="D377" s="10"/>
      <c r="E377" s="10"/>
      <c r="F377" s="12">
        <f>IF(OR(A377="",C377=""),"",IF(N(D377)&gt;0,D377,IFERROR(INDEX(Settings!$B$2:$B$11,MATCH(C377,Settings!$A$2:$A$11,0)),0)))</f>
      </c>
      <c r="G377" s="9"/>
      <c r="H377" s="13">
        <f>IF(A377="","",MONTH(A377))</f>
      </c>
      <c r="I377" s="13">
        <f>IF(A377="","",YEAR(A377))</f>
      </c>
    </row>
    <row r="378" spans="1:9" x14ac:dyDescent="0.25">
      <c r="A378" s="11"/>
      <c r="B378" s="9"/>
      <c r="C378" s="9"/>
      <c r="D378" s="10"/>
      <c r="E378" s="10"/>
      <c r="F378" s="12">
        <f>IF(OR(A378="",C378=""),"",IF(N(D378)&gt;0,D378,IFERROR(INDEX(Settings!$B$2:$B$11,MATCH(C378,Settings!$A$2:$A$11,0)),0)))</f>
      </c>
      <c r="G378" s="9"/>
      <c r="H378" s="13">
        <f>IF(A378="","",MONTH(A378))</f>
      </c>
      <c r="I378" s="13">
        <f>IF(A378="","",YEAR(A378))</f>
      </c>
    </row>
    <row r="379" spans="1:9" x14ac:dyDescent="0.25">
      <c r="A379" s="11"/>
      <c r="B379" s="9"/>
      <c r="C379" s="9"/>
      <c r="D379" s="10"/>
      <c r="E379" s="10"/>
      <c r="F379" s="12">
        <f>IF(OR(A379="",C379=""),"",IF(N(D379)&gt;0,D379,IFERROR(INDEX(Settings!$B$2:$B$11,MATCH(C379,Settings!$A$2:$A$11,0)),0)))</f>
      </c>
      <c r="G379" s="9"/>
      <c r="H379" s="13">
        <f>IF(A379="","",MONTH(A379))</f>
      </c>
      <c r="I379" s="13">
        <f>IF(A379="","",YEAR(A379))</f>
      </c>
    </row>
    <row r="380" spans="1:9" x14ac:dyDescent="0.25">
      <c r="A380" s="11"/>
      <c r="B380" s="9"/>
      <c r="C380" s="9"/>
      <c r="D380" s="10"/>
      <c r="E380" s="10"/>
      <c r="F380" s="12">
        <f>IF(OR(A380="",C380=""),"",IF(N(D380)&gt;0,D380,IFERROR(INDEX(Settings!$B$2:$B$11,MATCH(C380,Settings!$A$2:$A$11,0)),0)))</f>
      </c>
      <c r="G380" s="9"/>
      <c r="H380" s="13">
        <f>IF(A380="","",MONTH(A380))</f>
      </c>
      <c r="I380" s="13">
        <f>IF(A380="","",YEAR(A380))</f>
      </c>
    </row>
    <row r="381" spans="1:9" x14ac:dyDescent="0.25">
      <c r="A381" s="11"/>
      <c r="B381" s="9"/>
      <c r="C381" s="9"/>
      <c r="D381" s="10"/>
      <c r="E381" s="10"/>
      <c r="F381" s="12">
        <f>IF(OR(A381="",C381=""),"",IF(N(D381)&gt;0,D381,IFERROR(INDEX(Settings!$B$2:$B$11,MATCH(C381,Settings!$A$2:$A$11,0)),0)))</f>
      </c>
      <c r="G381" s="9"/>
      <c r="H381" s="13">
        <f>IF(A381="","",MONTH(A381))</f>
      </c>
      <c r="I381" s="13">
        <f>IF(A381="","",YEAR(A381))</f>
      </c>
    </row>
    <row r="382" spans="1:9" x14ac:dyDescent="0.25">
      <c r="A382" s="11"/>
      <c r="B382" s="9"/>
      <c r="C382" s="9"/>
      <c r="D382" s="10"/>
      <c r="E382" s="10"/>
      <c r="F382" s="12">
        <f>IF(OR(A382="",C382=""),"",IF(N(D382)&gt;0,D382,IFERROR(INDEX(Settings!$B$2:$B$11,MATCH(C382,Settings!$A$2:$A$11,0)),0)))</f>
      </c>
      <c r="G382" s="9"/>
      <c r="H382" s="13">
        <f>IF(A382="","",MONTH(A382))</f>
      </c>
      <c r="I382" s="13">
        <f>IF(A382="","",YEAR(A382))</f>
      </c>
    </row>
    <row r="383" spans="1:9" x14ac:dyDescent="0.25">
      <c r="A383" s="11"/>
      <c r="B383" s="9"/>
      <c r="C383" s="9"/>
      <c r="D383" s="10"/>
      <c r="E383" s="10"/>
      <c r="F383" s="12">
        <f>IF(OR(A383="",C383=""),"",IF(N(D383)&gt;0,D383,IFERROR(INDEX(Settings!$B$2:$B$11,MATCH(C383,Settings!$A$2:$A$11,0)),0)))</f>
      </c>
      <c r="G383" s="9"/>
      <c r="H383" s="13">
        <f>IF(A383="","",MONTH(A383))</f>
      </c>
      <c r="I383" s="13">
        <f>IF(A383="","",YEAR(A383))</f>
      </c>
    </row>
    <row r="384" spans="1:9" x14ac:dyDescent="0.25">
      <c r="A384" s="11"/>
      <c r="B384" s="9"/>
      <c r="C384" s="9"/>
      <c r="D384" s="10"/>
      <c r="E384" s="10"/>
      <c r="F384" s="12">
        <f>IF(OR(A384="",C384=""),"",IF(N(D384)&gt;0,D384,IFERROR(INDEX(Settings!$B$2:$B$11,MATCH(C384,Settings!$A$2:$A$11,0)),0)))</f>
      </c>
      <c r="G384" s="9"/>
      <c r="H384" s="13">
        <f>IF(A384="","",MONTH(A384))</f>
      </c>
      <c r="I384" s="13">
        <f>IF(A384="","",YEAR(A384))</f>
      </c>
    </row>
    <row r="385" spans="1:9" x14ac:dyDescent="0.25">
      <c r="A385" s="11"/>
      <c r="B385" s="9"/>
      <c r="C385" s="9"/>
      <c r="D385" s="10"/>
      <c r="E385" s="10"/>
      <c r="F385" s="12">
        <f>IF(OR(A385="",C385=""),"",IF(N(D385)&gt;0,D385,IFERROR(INDEX(Settings!$B$2:$B$11,MATCH(C385,Settings!$A$2:$A$11,0)),0)))</f>
      </c>
      <c r="G385" s="9"/>
      <c r="H385" s="13">
        <f>IF(A385="","",MONTH(A385))</f>
      </c>
      <c r="I385" s="13">
        <f>IF(A385="","",YEAR(A385))</f>
      </c>
    </row>
    <row r="386" spans="1:9" x14ac:dyDescent="0.25">
      <c r="A386" s="11"/>
      <c r="B386" s="9"/>
      <c r="C386" s="9"/>
      <c r="D386" s="10"/>
      <c r="E386" s="10"/>
      <c r="F386" s="12">
        <f>IF(OR(A386="",C386=""),"",IF(N(D386)&gt;0,D386,IFERROR(INDEX(Settings!$B$2:$B$11,MATCH(C386,Settings!$A$2:$A$11,0)),0)))</f>
      </c>
      <c r="G386" s="9"/>
      <c r="H386" s="13">
        <f>IF(A386="","",MONTH(A386))</f>
      </c>
      <c r="I386" s="13">
        <f>IF(A386="","",YEAR(A386))</f>
      </c>
    </row>
    <row r="387" spans="1:9" x14ac:dyDescent="0.25">
      <c r="A387" s="11"/>
      <c r="B387" s="9"/>
      <c r="C387" s="9"/>
      <c r="D387" s="10"/>
      <c r="E387" s="10"/>
      <c r="F387" s="12">
        <f>IF(OR(A387="",C387=""),"",IF(N(D387)&gt;0,D387,IFERROR(INDEX(Settings!$B$2:$B$11,MATCH(C387,Settings!$A$2:$A$11,0)),0)))</f>
      </c>
      <c r="G387" s="9"/>
      <c r="H387" s="13">
        <f>IF(A387="","",MONTH(A387))</f>
      </c>
      <c r="I387" s="13">
        <f>IF(A387="","",YEAR(A387))</f>
      </c>
    </row>
    <row r="388" spans="1:9" x14ac:dyDescent="0.25">
      <c r="A388" s="11"/>
      <c r="B388" s="9"/>
      <c r="C388" s="9"/>
      <c r="D388" s="10"/>
      <c r="E388" s="10"/>
      <c r="F388" s="12">
        <f>IF(OR(A388="",C388=""),"",IF(N(D388)&gt;0,D388,IFERROR(INDEX(Settings!$B$2:$B$11,MATCH(C388,Settings!$A$2:$A$11,0)),0)))</f>
      </c>
      <c r="G388" s="9"/>
      <c r="H388" s="13">
        <f>IF(A388="","",MONTH(A388))</f>
      </c>
      <c r="I388" s="13">
        <f>IF(A388="","",YEAR(A388))</f>
      </c>
    </row>
    <row r="389" spans="1:9" x14ac:dyDescent="0.25">
      <c r="A389" s="11"/>
      <c r="B389" s="9"/>
      <c r="C389" s="9"/>
      <c r="D389" s="10"/>
      <c r="E389" s="10"/>
      <c r="F389" s="12">
        <f>IF(OR(A389="",C389=""),"",IF(N(D389)&gt;0,D389,IFERROR(INDEX(Settings!$B$2:$B$11,MATCH(C389,Settings!$A$2:$A$11,0)),0)))</f>
      </c>
      <c r="G389" s="9"/>
      <c r="H389" s="13">
        <f>IF(A389="","",MONTH(A389))</f>
      </c>
      <c r="I389" s="13">
        <f>IF(A389="","",YEAR(A389))</f>
      </c>
    </row>
    <row r="390" spans="1:9" x14ac:dyDescent="0.25">
      <c r="A390" s="11"/>
      <c r="B390" s="9"/>
      <c r="C390" s="9"/>
      <c r="D390" s="10"/>
      <c r="E390" s="10"/>
      <c r="F390" s="12">
        <f>IF(OR(A390="",C390=""),"",IF(N(D390)&gt;0,D390,IFERROR(INDEX(Settings!$B$2:$B$11,MATCH(C390,Settings!$A$2:$A$11,0)),0)))</f>
      </c>
      <c r="G390" s="9"/>
      <c r="H390" s="13">
        <f>IF(A390="","",MONTH(A390))</f>
      </c>
      <c r="I390" s="13">
        <f>IF(A390="","",YEAR(A390))</f>
      </c>
    </row>
    <row r="391" spans="1:9" x14ac:dyDescent="0.25">
      <c r="A391" s="11"/>
      <c r="B391" s="9"/>
      <c r="C391" s="9"/>
      <c r="D391" s="10"/>
      <c r="E391" s="10"/>
      <c r="F391" s="12">
        <f>IF(OR(A391="",C391=""),"",IF(N(D391)&gt;0,D391,IFERROR(INDEX(Settings!$B$2:$B$11,MATCH(C391,Settings!$A$2:$A$11,0)),0)))</f>
      </c>
      <c r="G391" s="9"/>
      <c r="H391" s="13">
        <f>IF(A391="","",MONTH(A391))</f>
      </c>
      <c r="I391" s="13">
        <f>IF(A391="","",YEAR(A391))</f>
      </c>
    </row>
    <row r="392" spans="1:9" x14ac:dyDescent="0.25">
      <c r="A392" s="11"/>
      <c r="B392" s="9"/>
      <c r="C392" s="9"/>
      <c r="D392" s="10"/>
      <c r="E392" s="10"/>
      <c r="F392" s="12">
        <f>IF(OR(A392="",C392=""),"",IF(N(D392)&gt;0,D392,IFERROR(INDEX(Settings!$B$2:$B$11,MATCH(C392,Settings!$A$2:$A$11,0)),0)))</f>
      </c>
      <c r="G392" s="9"/>
      <c r="H392" s="13">
        <f>IF(A392="","",MONTH(A392))</f>
      </c>
      <c r="I392" s="13">
        <f>IF(A392="","",YEAR(A392))</f>
      </c>
    </row>
    <row r="393" spans="1:9" x14ac:dyDescent="0.25">
      <c r="A393" s="11"/>
      <c r="B393" s="9"/>
      <c r="C393" s="9"/>
      <c r="D393" s="10"/>
      <c r="E393" s="10"/>
      <c r="F393" s="12">
        <f>IF(OR(A393="",C393=""),"",IF(N(D393)&gt;0,D393,IFERROR(INDEX(Settings!$B$2:$B$11,MATCH(C393,Settings!$A$2:$A$11,0)),0)))</f>
      </c>
      <c r="G393" s="9"/>
      <c r="H393" s="13">
        <f>IF(A393="","",MONTH(A393))</f>
      </c>
      <c r="I393" s="13">
        <f>IF(A393="","",YEAR(A393))</f>
      </c>
    </row>
    <row r="394" spans="1:9" x14ac:dyDescent="0.25">
      <c r="A394" s="11"/>
      <c r="B394" s="9"/>
      <c r="C394" s="9"/>
      <c r="D394" s="10"/>
      <c r="E394" s="10"/>
      <c r="F394" s="12">
        <f>IF(OR(A394="",C394=""),"",IF(N(D394)&gt;0,D394,IFERROR(INDEX(Settings!$B$2:$B$11,MATCH(C394,Settings!$A$2:$A$11,0)),0)))</f>
      </c>
      <c r="G394" s="9"/>
      <c r="H394" s="13">
        <f>IF(A394="","",MONTH(A394))</f>
      </c>
      <c r="I394" s="13">
        <f>IF(A394="","",YEAR(A394))</f>
      </c>
    </row>
    <row r="395" spans="1:9" x14ac:dyDescent="0.25">
      <c r="A395" s="11"/>
      <c r="B395" s="9"/>
      <c r="C395" s="9"/>
      <c r="D395" s="10"/>
      <c r="E395" s="10"/>
      <c r="F395" s="12">
        <f>IF(OR(A395="",C395=""),"",IF(N(D395)&gt;0,D395,IFERROR(INDEX(Settings!$B$2:$B$11,MATCH(C395,Settings!$A$2:$A$11,0)),0)))</f>
      </c>
      <c r="G395" s="9"/>
      <c r="H395" s="13">
        <f>IF(A395="","",MONTH(A395))</f>
      </c>
      <c r="I395" s="13">
        <f>IF(A395="","",YEAR(A395))</f>
      </c>
    </row>
    <row r="396" spans="1:9" x14ac:dyDescent="0.25">
      <c r="A396" s="11"/>
      <c r="B396" s="9"/>
      <c r="C396" s="9"/>
      <c r="D396" s="10"/>
      <c r="E396" s="10"/>
      <c r="F396" s="12">
        <f>IF(OR(A396="",C396=""),"",IF(N(D396)&gt;0,D396,IFERROR(INDEX(Settings!$B$2:$B$11,MATCH(C396,Settings!$A$2:$A$11,0)),0)))</f>
      </c>
      <c r="G396" s="9"/>
      <c r="H396" s="13">
        <f>IF(A396="","",MONTH(A396))</f>
      </c>
      <c r="I396" s="13">
        <f>IF(A396="","",YEAR(A396))</f>
      </c>
    </row>
    <row r="397" spans="1:9" x14ac:dyDescent="0.25">
      <c r="A397" s="11"/>
      <c r="B397" s="9"/>
      <c r="C397" s="9"/>
      <c r="D397" s="10"/>
      <c r="E397" s="10"/>
      <c r="F397" s="12">
        <f>IF(OR(A397="",C397=""),"",IF(N(D397)&gt;0,D397,IFERROR(INDEX(Settings!$B$2:$B$11,MATCH(C397,Settings!$A$2:$A$11,0)),0)))</f>
      </c>
      <c r="G397" s="9"/>
      <c r="H397" s="13">
        <f>IF(A397="","",MONTH(A397))</f>
      </c>
      <c r="I397" s="13">
        <f>IF(A397="","",YEAR(A397))</f>
      </c>
    </row>
    <row r="398" spans="1:9" x14ac:dyDescent="0.25">
      <c r="A398" s="11"/>
      <c r="B398" s="9"/>
      <c r="C398" s="9"/>
      <c r="D398" s="10"/>
      <c r="E398" s="10"/>
      <c r="F398" s="12">
        <f>IF(OR(A398="",C398=""),"",IF(N(D398)&gt;0,D398,IFERROR(INDEX(Settings!$B$2:$B$11,MATCH(C398,Settings!$A$2:$A$11,0)),0)))</f>
      </c>
      <c r="G398" s="9"/>
      <c r="H398" s="13">
        <f>IF(A398="","",MONTH(A398))</f>
      </c>
      <c r="I398" s="13">
        <f>IF(A398="","",YEAR(A398))</f>
      </c>
    </row>
    <row r="399" spans="1:9" x14ac:dyDescent="0.25">
      <c r="A399" s="11"/>
      <c r="B399" s="9"/>
      <c r="C399" s="9"/>
      <c r="D399" s="10"/>
      <c r="E399" s="10"/>
      <c r="F399" s="12">
        <f>IF(OR(A399="",C399=""),"",IF(N(D399)&gt;0,D399,IFERROR(INDEX(Settings!$B$2:$B$11,MATCH(C399,Settings!$A$2:$A$11,0)),0)))</f>
      </c>
      <c r="G399" s="9"/>
      <c r="H399" s="13">
        <f>IF(A399="","",MONTH(A399))</f>
      </c>
      <c r="I399" s="13">
        <f>IF(A399="","",YEAR(A399))</f>
      </c>
    </row>
    <row r="400" spans="1:9" x14ac:dyDescent="0.25">
      <c r="A400" s="11"/>
      <c r="B400" s="9"/>
      <c r="C400" s="9"/>
      <c r="D400" s="10"/>
      <c r="E400" s="10"/>
      <c r="F400" s="12">
        <f>IF(OR(A400="",C400=""),"",IF(N(D400)&gt;0,D400,IFERROR(INDEX(Settings!$B$2:$B$11,MATCH(C400,Settings!$A$2:$A$11,0)),0)))</f>
      </c>
      <c r="G400" s="9"/>
      <c r="H400" s="13">
        <f>IF(A400="","",MONTH(A400))</f>
      </c>
      <c r="I400" s="13">
        <f>IF(A400="","",YEAR(A400))</f>
      </c>
    </row>
    <row r="401" spans="1:9" x14ac:dyDescent="0.25">
      <c r="A401" s="11"/>
      <c r="B401" s="9"/>
      <c r="C401" s="9"/>
      <c r="D401" s="10"/>
      <c r="E401" s="10"/>
      <c r="F401" s="12">
        <f>IF(OR(A401="",C401=""),"",IF(N(D401)&gt;0,D401,IFERROR(INDEX(Settings!$B$2:$B$11,MATCH(C401,Settings!$A$2:$A$11,0)),0)))</f>
      </c>
      <c r="G401" s="9"/>
      <c r="H401" s="13">
        <f>IF(A401="","",MONTH(A401))</f>
      </c>
      <c r="I401" s="13">
        <f>IF(A401="","",YEAR(A401))</f>
      </c>
    </row>
    <row r="402" spans="1:9" x14ac:dyDescent="0.25">
      <c r="A402" s="11"/>
      <c r="B402" s="9"/>
      <c r="C402" s="9"/>
      <c r="D402" s="10"/>
      <c r="E402" s="10"/>
      <c r="F402" s="12">
        <f>IF(OR(A402="",C402=""),"",IF(N(D402)&gt;0,D402,IFERROR(INDEX(Settings!$B$2:$B$11,MATCH(C402,Settings!$A$2:$A$11,0)),0)))</f>
      </c>
      <c r="G402" s="9"/>
      <c r="H402" s="13">
        <f>IF(A402="","",MONTH(A402))</f>
      </c>
      <c r="I402" s="13">
        <f>IF(A402="","",YEAR(A402))</f>
      </c>
    </row>
    <row r="403" spans="1:9" x14ac:dyDescent="0.25">
      <c r="A403" s="11"/>
      <c r="B403" s="9"/>
      <c r="C403" s="9"/>
      <c r="D403" s="10"/>
      <c r="E403" s="10"/>
      <c r="F403" s="12">
        <f>IF(OR(A403="",C403=""),"",IF(N(D403)&gt;0,D403,IFERROR(INDEX(Settings!$B$2:$B$11,MATCH(C403,Settings!$A$2:$A$11,0)),0)))</f>
      </c>
      <c r="G403" s="9"/>
      <c r="H403" s="13">
        <f>IF(A403="","",MONTH(A403))</f>
      </c>
      <c r="I403" s="13">
        <f>IF(A403="","",YEAR(A403))</f>
      </c>
    </row>
    <row r="404" spans="1:9" x14ac:dyDescent="0.25">
      <c r="A404" s="11"/>
      <c r="B404" s="9"/>
      <c r="C404" s="9"/>
      <c r="D404" s="10"/>
      <c r="E404" s="10"/>
      <c r="F404" s="12">
        <f>IF(OR(A404="",C404=""),"",IF(N(D404)&gt;0,D404,IFERROR(INDEX(Settings!$B$2:$B$11,MATCH(C404,Settings!$A$2:$A$11,0)),0)))</f>
      </c>
      <c r="G404" s="9"/>
      <c r="H404" s="13">
        <f>IF(A404="","",MONTH(A404))</f>
      </c>
      <c r="I404" s="13">
        <f>IF(A404="","",YEAR(A404))</f>
      </c>
    </row>
    <row r="405" spans="1:9" x14ac:dyDescent="0.25">
      <c r="A405" s="11"/>
      <c r="B405" s="9"/>
      <c r="C405" s="9"/>
      <c r="D405" s="10"/>
      <c r="E405" s="10"/>
      <c r="F405" s="12">
        <f>IF(OR(A405="",C405=""),"",IF(N(D405)&gt;0,D405,IFERROR(INDEX(Settings!$B$2:$B$11,MATCH(C405,Settings!$A$2:$A$11,0)),0)))</f>
      </c>
      <c r="G405" s="9"/>
      <c r="H405" s="13">
        <f>IF(A405="","",MONTH(A405))</f>
      </c>
      <c r="I405" s="13">
        <f>IF(A405="","",YEAR(A405))</f>
      </c>
    </row>
    <row r="406" spans="1:9" x14ac:dyDescent="0.25">
      <c r="A406" s="11"/>
      <c r="B406" s="9"/>
      <c r="C406" s="9"/>
      <c r="D406" s="10"/>
      <c r="E406" s="10"/>
      <c r="F406" s="12">
        <f>IF(OR(A406="",C406=""),"",IF(N(D406)&gt;0,D406,IFERROR(INDEX(Settings!$B$2:$B$11,MATCH(C406,Settings!$A$2:$A$11,0)),0)))</f>
      </c>
      <c r="G406" s="9"/>
      <c r="H406" s="13">
        <f>IF(A406="","",MONTH(A406))</f>
      </c>
      <c r="I406" s="13">
        <f>IF(A406="","",YEAR(A406))</f>
      </c>
    </row>
    <row r="407" spans="1:9" x14ac:dyDescent="0.25">
      <c r="A407" s="11"/>
      <c r="B407" s="9"/>
      <c r="C407" s="9"/>
      <c r="D407" s="10"/>
      <c r="E407" s="10"/>
      <c r="F407" s="12">
        <f>IF(OR(A407="",C407=""),"",IF(N(D407)&gt;0,D407,IFERROR(INDEX(Settings!$B$2:$B$11,MATCH(C407,Settings!$A$2:$A$11,0)),0)))</f>
      </c>
      <c r="G407" s="9"/>
      <c r="H407" s="13">
        <f>IF(A407="","",MONTH(A407))</f>
      </c>
      <c r="I407" s="13">
        <f>IF(A407="","",YEAR(A407))</f>
      </c>
    </row>
    <row r="408" spans="1:9" x14ac:dyDescent="0.25">
      <c r="A408" s="11"/>
      <c r="B408" s="9"/>
      <c r="C408" s="9"/>
      <c r="D408" s="10"/>
      <c r="E408" s="10"/>
      <c r="F408" s="12">
        <f>IF(OR(A408="",C408=""),"",IF(N(D408)&gt;0,D408,IFERROR(INDEX(Settings!$B$2:$B$11,MATCH(C408,Settings!$A$2:$A$11,0)),0)))</f>
      </c>
      <c r="G408" s="9"/>
      <c r="H408" s="13">
        <f>IF(A408="","",MONTH(A408))</f>
      </c>
      <c r="I408" s="13">
        <f>IF(A408="","",YEAR(A408))</f>
      </c>
    </row>
    <row r="409" spans="1:9" x14ac:dyDescent="0.25">
      <c r="A409" s="11"/>
      <c r="B409" s="9"/>
      <c r="C409" s="9"/>
      <c r="D409" s="10"/>
      <c r="E409" s="10"/>
      <c r="F409" s="12">
        <f>IF(OR(A409="",C409=""),"",IF(N(D409)&gt;0,D409,IFERROR(INDEX(Settings!$B$2:$B$11,MATCH(C409,Settings!$A$2:$A$11,0)),0)))</f>
      </c>
      <c r="G409" s="9"/>
      <c r="H409" s="13">
        <f>IF(A409="","",MONTH(A409))</f>
      </c>
      <c r="I409" s="13">
        <f>IF(A409="","",YEAR(A409))</f>
      </c>
    </row>
    <row r="410" spans="1:9" x14ac:dyDescent="0.25">
      <c r="A410" s="11"/>
      <c r="B410" s="9"/>
      <c r="C410" s="9"/>
      <c r="D410" s="10"/>
      <c r="E410" s="10"/>
      <c r="F410" s="12">
        <f>IF(OR(A410="",C410=""),"",IF(N(D410)&gt;0,D410,IFERROR(INDEX(Settings!$B$2:$B$11,MATCH(C410,Settings!$A$2:$A$11,0)),0)))</f>
      </c>
      <c r="G410" s="9"/>
      <c r="H410" s="13">
        <f>IF(A410="","",MONTH(A410))</f>
      </c>
      <c r="I410" s="13">
        <f>IF(A410="","",YEAR(A410))</f>
      </c>
    </row>
    <row r="411" spans="1:9" x14ac:dyDescent="0.25">
      <c r="A411" s="11"/>
      <c r="B411" s="9"/>
      <c r="C411" s="9"/>
      <c r="D411" s="10"/>
      <c r="E411" s="10"/>
      <c r="F411" s="12">
        <f>IF(OR(A411="",C411=""),"",IF(N(D411)&gt;0,D411,IFERROR(INDEX(Settings!$B$2:$B$11,MATCH(C411,Settings!$A$2:$A$11,0)),0)))</f>
      </c>
      <c r="G411" s="9"/>
      <c r="H411" s="13">
        <f>IF(A411="","",MONTH(A411))</f>
      </c>
      <c r="I411" s="13">
        <f>IF(A411="","",YEAR(A411))</f>
      </c>
    </row>
    <row r="412" spans="1:9" x14ac:dyDescent="0.25">
      <c r="A412" s="11"/>
      <c r="B412" s="9"/>
      <c r="C412" s="9"/>
      <c r="D412" s="10"/>
      <c r="E412" s="10"/>
      <c r="F412" s="12">
        <f>IF(OR(A412="",C412=""),"",IF(N(D412)&gt;0,D412,IFERROR(INDEX(Settings!$B$2:$B$11,MATCH(C412,Settings!$A$2:$A$11,0)),0)))</f>
      </c>
      <c r="G412" s="9"/>
      <c r="H412" s="13">
        <f>IF(A412="","",MONTH(A412))</f>
      </c>
      <c r="I412" s="13">
        <f>IF(A412="","",YEAR(A412))</f>
      </c>
    </row>
    <row r="413" spans="1:9" x14ac:dyDescent="0.25">
      <c r="A413" s="11"/>
      <c r="B413" s="9"/>
      <c r="C413" s="9"/>
      <c r="D413" s="10"/>
      <c r="E413" s="10"/>
      <c r="F413" s="12">
        <f>IF(OR(A413="",C413=""),"",IF(N(D413)&gt;0,D413,IFERROR(INDEX(Settings!$B$2:$B$11,MATCH(C413,Settings!$A$2:$A$11,0)),0)))</f>
      </c>
      <c r="G413" s="9"/>
      <c r="H413" s="13">
        <f>IF(A413="","",MONTH(A413))</f>
      </c>
      <c r="I413" s="13">
        <f>IF(A413="","",YEAR(A413))</f>
      </c>
    </row>
    <row r="414" spans="1:9" x14ac:dyDescent="0.25">
      <c r="A414" s="11"/>
      <c r="B414" s="9"/>
      <c r="C414" s="9"/>
      <c r="D414" s="10"/>
      <c r="E414" s="10"/>
      <c r="F414" s="12">
        <f>IF(OR(A414="",C414=""),"",IF(N(D414)&gt;0,D414,IFERROR(INDEX(Settings!$B$2:$B$11,MATCH(C414,Settings!$A$2:$A$11,0)),0)))</f>
      </c>
      <c r="G414" s="9"/>
      <c r="H414" s="13">
        <f>IF(A414="","",MONTH(A414))</f>
      </c>
      <c r="I414" s="13">
        <f>IF(A414="","",YEAR(A414))</f>
      </c>
    </row>
    <row r="415" spans="1:9" x14ac:dyDescent="0.25">
      <c r="A415" s="11"/>
      <c r="B415" s="9"/>
      <c r="C415" s="9"/>
      <c r="D415" s="10"/>
      <c r="E415" s="10"/>
      <c r="F415" s="12">
        <f>IF(OR(A415="",C415=""),"",IF(N(D415)&gt;0,D415,IFERROR(INDEX(Settings!$B$2:$B$11,MATCH(C415,Settings!$A$2:$A$11,0)),0)))</f>
      </c>
      <c r="G415" s="9"/>
      <c r="H415" s="13">
        <f>IF(A415="","",MONTH(A415))</f>
      </c>
      <c r="I415" s="13">
        <f>IF(A415="","",YEAR(A415))</f>
      </c>
    </row>
    <row r="416" spans="1:9" x14ac:dyDescent="0.25">
      <c r="A416" s="11"/>
      <c r="B416" s="9"/>
      <c r="C416" s="9"/>
      <c r="D416" s="10"/>
      <c r="E416" s="10"/>
      <c r="F416" s="12">
        <f>IF(OR(A416="",C416=""),"",IF(N(D416)&gt;0,D416,IFERROR(INDEX(Settings!$B$2:$B$11,MATCH(C416,Settings!$A$2:$A$11,0)),0)))</f>
      </c>
      <c r="G416" s="9"/>
      <c r="H416" s="13">
        <f>IF(A416="","",MONTH(A416))</f>
      </c>
      <c r="I416" s="13">
        <f>IF(A416="","",YEAR(A416))</f>
      </c>
    </row>
    <row r="417" spans="1:9" x14ac:dyDescent="0.25">
      <c r="A417" s="11"/>
      <c r="B417" s="9"/>
      <c r="C417" s="9"/>
      <c r="D417" s="10"/>
      <c r="E417" s="10"/>
      <c r="F417" s="12">
        <f>IF(OR(A417="",C417=""),"",IF(N(D417)&gt;0,D417,IFERROR(INDEX(Settings!$B$2:$B$11,MATCH(C417,Settings!$A$2:$A$11,0)),0)))</f>
      </c>
      <c r="G417" s="9"/>
      <c r="H417" s="13">
        <f>IF(A417="","",MONTH(A417))</f>
      </c>
      <c r="I417" s="13">
        <f>IF(A417="","",YEAR(A417))</f>
      </c>
    </row>
    <row r="418" spans="1:9" x14ac:dyDescent="0.25">
      <c r="A418" s="11"/>
      <c r="B418" s="9"/>
      <c r="C418" s="9"/>
      <c r="D418" s="10"/>
      <c r="E418" s="10"/>
      <c r="F418" s="12">
        <f>IF(OR(A418="",C418=""),"",IF(N(D418)&gt;0,D418,IFERROR(INDEX(Settings!$B$2:$B$11,MATCH(C418,Settings!$A$2:$A$11,0)),0)))</f>
      </c>
      <c r="G418" s="9"/>
      <c r="H418" s="13">
        <f>IF(A418="","",MONTH(A418))</f>
      </c>
      <c r="I418" s="13">
        <f>IF(A418="","",YEAR(A418))</f>
      </c>
    </row>
    <row r="419" spans="1:9" x14ac:dyDescent="0.25">
      <c r="A419" s="11"/>
      <c r="B419" s="9"/>
      <c r="C419" s="9"/>
      <c r="D419" s="10"/>
      <c r="E419" s="10"/>
      <c r="F419" s="12">
        <f>IF(OR(A419="",C419=""),"",IF(N(D419)&gt;0,D419,IFERROR(INDEX(Settings!$B$2:$B$11,MATCH(C419,Settings!$A$2:$A$11,0)),0)))</f>
      </c>
      <c r="G419" s="9"/>
      <c r="H419" s="13">
        <f>IF(A419="","",MONTH(A419))</f>
      </c>
      <c r="I419" s="13">
        <f>IF(A419="","",YEAR(A419))</f>
      </c>
    </row>
    <row r="420" spans="1:9" x14ac:dyDescent="0.25">
      <c r="A420" s="11"/>
      <c r="B420" s="9"/>
      <c r="C420" s="9"/>
      <c r="D420" s="10"/>
      <c r="E420" s="10"/>
      <c r="F420" s="12">
        <f>IF(OR(A420="",C420=""),"",IF(N(D420)&gt;0,D420,IFERROR(INDEX(Settings!$B$2:$B$11,MATCH(C420,Settings!$A$2:$A$11,0)),0)))</f>
      </c>
      <c r="G420" s="9"/>
      <c r="H420" s="13">
        <f>IF(A420="","",MONTH(A420))</f>
      </c>
      <c r="I420" s="13">
        <f>IF(A420="","",YEAR(A420))</f>
      </c>
    </row>
    <row r="421" spans="1:9" x14ac:dyDescent="0.25">
      <c r="A421" s="11"/>
      <c r="B421" s="9"/>
      <c r="C421" s="9"/>
      <c r="D421" s="10"/>
      <c r="E421" s="10"/>
      <c r="F421" s="12">
        <f>IF(OR(A421="",C421=""),"",IF(N(D421)&gt;0,D421,IFERROR(INDEX(Settings!$B$2:$B$11,MATCH(C421,Settings!$A$2:$A$11,0)),0)))</f>
      </c>
      <c r="G421" s="9"/>
      <c r="H421" s="13">
        <f>IF(A421="","",MONTH(A421))</f>
      </c>
      <c r="I421" s="13">
        <f>IF(A421="","",YEAR(A421))</f>
      </c>
    </row>
    <row r="422" spans="1:9" x14ac:dyDescent="0.25">
      <c r="A422" s="11"/>
      <c r="B422" s="9"/>
      <c r="C422" s="9"/>
      <c r="D422" s="10"/>
      <c r="E422" s="10"/>
      <c r="F422" s="12">
        <f>IF(OR(A422="",C422=""),"",IF(N(D422)&gt;0,D422,IFERROR(INDEX(Settings!$B$2:$B$11,MATCH(C422,Settings!$A$2:$A$11,0)),0)))</f>
      </c>
      <c r="G422" s="9"/>
      <c r="H422" s="13">
        <f>IF(A422="","",MONTH(A422))</f>
      </c>
      <c r="I422" s="13">
        <f>IF(A422="","",YEAR(A422))</f>
      </c>
    </row>
    <row r="423" spans="1:9" x14ac:dyDescent="0.25">
      <c r="A423" s="11"/>
      <c r="B423" s="9"/>
      <c r="C423" s="9"/>
      <c r="D423" s="10"/>
      <c r="E423" s="10"/>
      <c r="F423" s="12">
        <f>IF(OR(A423="",C423=""),"",IF(N(D423)&gt;0,D423,IFERROR(INDEX(Settings!$B$2:$B$11,MATCH(C423,Settings!$A$2:$A$11,0)),0)))</f>
      </c>
      <c r="G423" s="9"/>
      <c r="H423" s="13">
        <f>IF(A423="","",MONTH(A423))</f>
      </c>
      <c r="I423" s="13">
        <f>IF(A423="","",YEAR(A423))</f>
      </c>
    </row>
    <row r="424" spans="1:9" x14ac:dyDescent="0.25">
      <c r="A424" s="11"/>
      <c r="B424" s="9"/>
      <c r="C424" s="9"/>
      <c r="D424" s="10"/>
      <c r="E424" s="10"/>
      <c r="F424" s="12">
        <f>IF(OR(A424="",C424=""),"",IF(N(D424)&gt;0,D424,IFERROR(INDEX(Settings!$B$2:$B$11,MATCH(C424,Settings!$A$2:$A$11,0)),0)))</f>
      </c>
      <c r="G424" s="9"/>
      <c r="H424" s="13">
        <f>IF(A424="","",MONTH(A424))</f>
      </c>
      <c r="I424" s="13">
        <f>IF(A424="","",YEAR(A424))</f>
      </c>
    </row>
    <row r="425" spans="1:9" x14ac:dyDescent="0.25">
      <c r="A425" s="11"/>
      <c r="B425" s="9"/>
      <c r="C425" s="9"/>
      <c r="D425" s="10"/>
      <c r="E425" s="10"/>
      <c r="F425" s="12">
        <f>IF(OR(A425="",C425=""),"",IF(N(D425)&gt;0,D425,IFERROR(INDEX(Settings!$B$2:$B$11,MATCH(C425,Settings!$A$2:$A$11,0)),0)))</f>
      </c>
      <c r="G425" s="9"/>
      <c r="H425" s="13">
        <f>IF(A425="","",MONTH(A425))</f>
      </c>
      <c r="I425" s="13">
        <f>IF(A425="","",YEAR(A425))</f>
      </c>
    </row>
    <row r="426" spans="1:9" x14ac:dyDescent="0.25">
      <c r="A426" s="11"/>
      <c r="B426" s="9"/>
      <c r="C426" s="9"/>
      <c r="D426" s="10"/>
      <c r="E426" s="10"/>
      <c r="F426" s="12">
        <f>IF(OR(A426="",C426=""),"",IF(N(D426)&gt;0,D426,IFERROR(INDEX(Settings!$B$2:$B$11,MATCH(C426,Settings!$A$2:$A$11,0)),0)))</f>
      </c>
      <c r="G426" s="9"/>
      <c r="H426" s="13">
        <f>IF(A426="","",MONTH(A426))</f>
      </c>
      <c r="I426" s="13">
        <f>IF(A426="","",YEAR(A426))</f>
      </c>
    </row>
    <row r="427" spans="1:9" x14ac:dyDescent="0.25">
      <c r="A427" s="11"/>
      <c r="B427" s="9"/>
      <c r="C427" s="9"/>
      <c r="D427" s="10"/>
      <c r="E427" s="10"/>
      <c r="F427" s="12">
        <f>IF(OR(A427="",C427=""),"",IF(N(D427)&gt;0,D427,IFERROR(INDEX(Settings!$B$2:$B$11,MATCH(C427,Settings!$A$2:$A$11,0)),0)))</f>
      </c>
      <c r="G427" s="9"/>
      <c r="H427" s="13">
        <f>IF(A427="","",MONTH(A427))</f>
      </c>
      <c r="I427" s="13">
        <f>IF(A427="","",YEAR(A427))</f>
      </c>
    </row>
    <row r="428" spans="1:9" x14ac:dyDescent="0.25">
      <c r="A428" s="11"/>
      <c r="B428" s="9"/>
      <c r="C428" s="9"/>
      <c r="D428" s="10"/>
      <c r="E428" s="10"/>
      <c r="F428" s="12">
        <f>IF(OR(A428="",C428=""),"",IF(N(D428)&gt;0,D428,IFERROR(INDEX(Settings!$B$2:$B$11,MATCH(C428,Settings!$A$2:$A$11,0)),0)))</f>
      </c>
      <c r="G428" s="9"/>
      <c r="H428" s="13">
        <f>IF(A428="","",MONTH(A428))</f>
      </c>
      <c r="I428" s="13">
        <f>IF(A428="","",YEAR(A428))</f>
      </c>
    </row>
    <row r="429" spans="1:9" x14ac:dyDescent="0.25">
      <c r="A429" s="11"/>
      <c r="B429" s="9"/>
      <c r="C429" s="9"/>
      <c r="D429" s="10"/>
      <c r="E429" s="10"/>
      <c r="F429" s="12">
        <f>IF(OR(A429="",C429=""),"",IF(N(D429)&gt;0,D429,IFERROR(INDEX(Settings!$B$2:$B$11,MATCH(C429,Settings!$A$2:$A$11,0)),0)))</f>
      </c>
      <c r="G429" s="9"/>
      <c r="H429" s="13">
        <f>IF(A429="","",MONTH(A429))</f>
      </c>
      <c r="I429" s="13">
        <f>IF(A429="","",YEAR(A429))</f>
      </c>
    </row>
    <row r="430" spans="1:9" x14ac:dyDescent="0.25">
      <c r="A430" s="11"/>
      <c r="B430" s="9"/>
      <c r="C430" s="9"/>
      <c r="D430" s="10"/>
      <c r="E430" s="10"/>
      <c r="F430" s="12">
        <f>IF(OR(A430="",C430=""),"",IF(N(D430)&gt;0,D430,IFERROR(INDEX(Settings!$B$2:$B$11,MATCH(C430,Settings!$A$2:$A$11,0)),0)))</f>
      </c>
      <c r="G430" s="9"/>
      <c r="H430" s="13">
        <f>IF(A430="","",MONTH(A430))</f>
      </c>
      <c r="I430" s="13">
        <f>IF(A430="","",YEAR(A430))</f>
      </c>
    </row>
    <row r="431" spans="1:9" x14ac:dyDescent="0.25">
      <c r="A431" s="11"/>
      <c r="B431" s="9"/>
      <c r="C431" s="9"/>
      <c r="D431" s="10"/>
      <c r="E431" s="10"/>
      <c r="F431" s="12">
        <f>IF(OR(A431="",C431=""),"",IF(N(D431)&gt;0,D431,IFERROR(INDEX(Settings!$B$2:$B$11,MATCH(C431,Settings!$A$2:$A$11,0)),0)))</f>
      </c>
      <c r="G431" s="9"/>
      <c r="H431" s="13">
        <f>IF(A431="","",MONTH(A431))</f>
      </c>
      <c r="I431" s="13">
        <f>IF(A431="","",YEAR(A431))</f>
      </c>
    </row>
    <row r="432" spans="1:9" x14ac:dyDescent="0.25">
      <c r="A432" s="11"/>
      <c r="B432" s="9"/>
      <c r="C432" s="9"/>
      <c r="D432" s="10"/>
      <c r="E432" s="10"/>
      <c r="F432" s="12">
        <f>IF(OR(A432="",C432=""),"",IF(N(D432)&gt;0,D432,IFERROR(INDEX(Settings!$B$2:$B$11,MATCH(C432,Settings!$A$2:$A$11,0)),0)))</f>
      </c>
      <c r="G432" s="9"/>
      <c r="H432" s="13">
        <f>IF(A432="","",MONTH(A432))</f>
      </c>
      <c r="I432" s="13">
        <f>IF(A432="","",YEAR(A432))</f>
      </c>
    </row>
    <row r="433" spans="1:9" x14ac:dyDescent="0.25">
      <c r="A433" s="11"/>
      <c r="B433" s="9"/>
      <c r="C433" s="9"/>
      <c r="D433" s="10"/>
      <c r="E433" s="10"/>
      <c r="F433" s="12">
        <f>IF(OR(A433="",C433=""),"",IF(N(D433)&gt;0,D433,IFERROR(INDEX(Settings!$B$2:$B$11,MATCH(C433,Settings!$A$2:$A$11,0)),0)))</f>
      </c>
      <c r="G433" s="9"/>
      <c r="H433" s="13">
        <f>IF(A433="","",MONTH(A433))</f>
      </c>
      <c r="I433" s="13">
        <f>IF(A433="","",YEAR(A433))</f>
      </c>
    </row>
    <row r="434" spans="1:9" x14ac:dyDescent="0.25">
      <c r="A434" s="11"/>
      <c r="B434" s="9"/>
      <c r="C434" s="9"/>
      <c r="D434" s="10"/>
      <c r="E434" s="10"/>
      <c r="F434" s="12">
        <f>IF(OR(A434="",C434=""),"",IF(N(D434)&gt;0,D434,IFERROR(INDEX(Settings!$B$2:$B$11,MATCH(C434,Settings!$A$2:$A$11,0)),0)))</f>
      </c>
      <c r="G434" s="9"/>
      <c r="H434" s="13">
        <f>IF(A434="","",MONTH(A434))</f>
      </c>
      <c r="I434" s="13">
        <f>IF(A434="","",YEAR(A434))</f>
      </c>
    </row>
    <row r="435" spans="1:9" x14ac:dyDescent="0.25">
      <c r="A435" s="11"/>
      <c r="B435" s="9"/>
      <c r="C435" s="9"/>
      <c r="D435" s="10"/>
      <c r="E435" s="10"/>
      <c r="F435" s="12">
        <f>IF(OR(A435="",C435=""),"",IF(N(D435)&gt;0,D435,IFERROR(INDEX(Settings!$B$2:$B$11,MATCH(C435,Settings!$A$2:$A$11,0)),0)))</f>
      </c>
      <c r="G435" s="9"/>
      <c r="H435" s="13">
        <f>IF(A435="","",MONTH(A435))</f>
      </c>
      <c r="I435" s="13">
        <f>IF(A435="","",YEAR(A435))</f>
      </c>
    </row>
    <row r="436" spans="1:9" x14ac:dyDescent="0.25">
      <c r="A436" s="11"/>
      <c r="B436" s="9"/>
      <c r="C436" s="9"/>
      <c r="D436" s="10"/>
      <c r="E436" s="10"/>
      <c r="F436" s="12">
        <f>IF(OR(A436="",C436=""),"",IF(N(D436)&gt;0,D436,IFERROR(INDEX(Settings!$B$2:$B$11,MATCH(C436,Settings!$A$2:$A$11,0)),0)))</f>
      </c>
      <c r="G436" s="9"/>
      <c r="H436" s="13">
        <f>IF(A436="","",MONTH(A436))</f>
      </c>
      <c r="I436" s="13">
        <f>IF(A436="","",YEAR(A436))</f>
      </c>
    </row>
    <row r="437" spans="1:9" x14ac:dyDescent="0.25">
      <c r="A437" s="11"/>
      <c r="B437" s="9"/>
      <c r="C437" s="9"/>
      <c r="D437" s="10"/>
      <c r="E437" s="10"/>
      <c r="F437" s="12">
        <f>IF(OR(A437="",C437=""),"",IF(N(D437)&gt;0,D437,IFERROR(INDEX(Settings!$B$2:$B$11,MATCH(C437,Settings!$A$2:$A$11,0)),0)))</f>
      </c>
      <c r="G437" s="9"/>
      <c r="H437" s="13">
        <f>IF(A437="","",MONTH(A437))</f>
      </c>
      <c r="I437" s="13">
        <f>IF(A437="","",YEAR(A437))</f>
      </c>
    </row>
    <row r="438" spans="1:9" x14ac:dyDescent="0.25">
      <c r="A438" s="11"/>
      <c r="B438" s="9"/>
      <c r="C438" s="9"/>
      <c r="D438" s="10"/>
      <c r="E438" s="10"/>
      <c r="F438" s="12">
        <f>IF(OR(A438="",C438=""),"",IF(N(D438)&gt;0,D438,IFERROR(INDEX(Settings!$B$2:$B$11,MATCH(C438,Settings!$A$2:$A$11,0)),0)))</f>
      </c>
      <c r="G438" s="9"/>
      <c r="H438" s="13">
        <f>IF(A438="","",MONTH(A438))</f>
      </c>
      <c r="I438" s="13">
        <f>IF(A438="","",YEAR(A438))</f>
      </c>
    </row>
    <row r="439" spans="1:9" x14ac:dyDescent="0.25">
      <c r="A439" s="11"/>
      <c r="B439" s="9"/>
      <c r="C439" s="9"/>
      <c r="D439" s="10"/>
      <c r="E439" s="10"/>
      <c r="F439" s="12">
        <f>IF(OR(A439="",C439=""),"",IF(N(D439)&gt;0,D439,IFERROR(INDEX(Settings!$B$2:$B$11,MATCH(C439,Settings!$A$2:$A$11,0)),0)))</f>
      </c>
      <c r="G439" s="9"/>
      <c r="H439" s="13">
        <f>IF(A439="","",MONTH(A439))</f>
      </c>
      <c r="I439" s="13">
        <f>IF(A439="","",YEAR(A439))</f>
      </c>
    </row>
    <row r="440" spans="1:9" x14ac:dyDescent="0.25">
      <c r="A440" s="11"/>
      <c r="B440" s="9"/>
      <c r="C440" s="9"/>
      <c r="D440" s="10"/>
      <c r="E440" s="10"/>
      <c r="F440" s="12">
        <f>IF(OR(A440="",C440=""),"",IF(N(D440)&gt;0,D440,IFERROR(INDEX(Settings!$B$2:$B$11,MATCH(C440,Settings!$A$2:$A$11,0)),0)))</f>
      </c>
      <c r="G440" s="9"/>
      <c r="H440" s="13">
        <f>IF(A440="","",MONTH(A440))</f>
      </c>
      <c r="I440" s="13">
        <f>IF(A440="","",YEAR(A440))</f>
      </c>
    </row>
    <row r="441" spans="1:9" x14ac:dyDescent="0.25">
      <c r="A441" s="11"/>
      <c r="B441" s="9"/>
      <c r="C441" s="9"/>
      <c r="D441" s="10"/>
      <c r="E441" s="10"/>
      <c r="F441" s="12">
        <f>IF(OR(A441="",C441=""),"",IF(N(D441)&gt;0,D441,IFERROR(INDEX(Settings!$B$2:$B$11,MATCH(C441,Settings!$A$2:$A$11,0)),0)))</f>
      </c>
      <c r="G441" s="9"/>
      <c r="H441" s="13">
        <f>IF(A441="","",MONTH(A441))</f>
      </c>
      <c r="I441" s="13">
        <f>IF(A441="","",YEAR(A441))</f>
      </c>
    </row>
    <row r="442" spans="1:9" x14ac:dyDescent="0.25">
      <c r="A442" s="11"/>
      <c r="B442" s="9"/>
      <c r="C442" s="9"/>
      <c r="D442" s="10"/>
      <c r="E442" s="10"/>
      <c r="F442" s="12">
        <f>IF(OR(A442="",C442=""),"",IF(N(D442)&gt;0,D442,IFERROR(INDEX(Settings!$B$2:$B$11,MATCH(C442,Settings!$A$2:$A$11,0)),0)))</f>
      </c>
      <c r="G442" s="9"/>
      <c r="H442" s="13">
        <f>IF(A442="","",MONTH(A442))</f>
      </c>
      <c r="I442" s="13">
        <f>IF(A442="","",YEAR(A442))</f>
      </c>
    </row>
    <row r="443" spans="1:9" x14ac:dyDescent="0.25">
      <c r="A443" s="11"/>
      <c r="B443" s="9"/>
      <c r="C443" s="9"/>
      <c r="D443" s="10"/>
      <c r="E443" s="10"/>
      <c r="F443" s="12">
        <f>IF(OR(A443="",C443=""),"",IF(N(D443)&gt;0,D443,IFERROR(INDEX(Settings!$B$2:$B$11,MATCH(C443,Settings!$A$2:$A$11,0)),0)))</f>
      </c>
      <c r="G443" s="9"/>
      <c r="H443" s="13">
        <f>IF(A443="","",MONTH(A443))</f>
      </c>
      <c r="I443" s="13">
        <f>IF(A443="","",YEAR(A443))</f>
      </c>
    </row>
    <row r="444" spans="1:9" x14ac:dyDescent="0.25">
      <c r="A444" s="11"/>
      <c r="B444" s="9"/>
      <c r="C444" s="9"/>
      <c r="D444" s="10"/>
      <c r="E444" s="10"/>
      <c r="F444" s="12">
        <f>IF(OR(A444="",C444=""),"",IF(N(D444)&gt;0,D444,IFERROR(INDEX(Settings!$B$2:$B$11,MATCH(C444,Settings!$A$2:$A$11,0)),0)))</f>
      </c>
      <c r="G444" s="9"/>
      <c r="H444" s="13">
        <f>IF(A444="","",MONTH(A444))</f>
      </c>
      <c r="I444" s="13">
        <f>IF(A444="","",YEAR(A444))</f>
      </c>
    </row>
    <row r="445" spans="1:9" x14ac:dyDescent="0.25">
      <c r="A445" s="11"/>
      <c r="B445" s="9"/>
      <c r="C445" s="9"/>
      <c r="D445" s="10"/>
      <c r="E445" s="10"/>
      <c r="F445" s="12">
        <f>IF(OR(A445="",C445=""),"",IF(N(D445)&gt;0,D445,IFERROR(INDEX(Settings!$B$2:$B$11,MATCH(C445,Settings!$A$2:$A$11,0)),0)))</f>
      </c>
      <c r="G445" s="9"/>
      <c r="H445" s="13">
        <f>IF(A445="","",MONTH(A445))</f>
      </c>
      <c r="I445" s="13">
        <f>IF(A445="","",YEAR(A445))</f>
      </c>
    </row>
    <row r="446" spans="1:9" x14ac:dyDescent="0.25">
      <c r="A446" s="11"/>
      <c r="B446" s="9"/>
      <c r="C446" s="9"/>
      <c r="D446" s="10"/>
      <c r="E446" s="10"/>
      <c r="F446" s="12">
        <f>IF(OR(A446="",C446=""),"",IF(N(D446)&gt;0,D446,IFERROR(INDEX(Settings!$B$2:$B$11,MATCH(C446,Settings!$A$2:$A$11,0)),0)))</f>
      </c>
      <c r="G446" s="9"/>
      <c r="H446" s="13">
        <f>IF(A446="","",MONTH(A446))</f>
      </c>
      <c r="I446" s="13">
        <f>IF(A446="","",YEAR(A446))</f>
      </c>
    </row>
    <row r="447" spans="1:9" x14ac:dyDescent="0.25">
      <c r="A447" s="11"/>
      <c r="B447" s="9"/>
      <c r="C447" s="9"/>
      <c r="D447" s="10"/>
      <c r="E447" s="10"/>
      <c r="F447" s="12">
        <f>IF(OR(A447="",C447=""),"",IF(N(D447)&gt;0,D447,IFERROR(INDEX(Settings!$B$2:$B$11,MATCH(C447,Settings!$A$2:$A$11,0)),0)))</f>
      </c>
      <c r="G447" s="9"/>
      <c r="H447" s="13">
        <f>IF(A447="","",MONTH(A447))</f>
      </c>
      <c r="I447" s="13">
        <f>IF(A447="","",YEAR(A447))</f>
      </c>
    </row>
    <row r="448" spans="1:9" x14ac:dyDescent="0.25">
      <c r="A448" s="11"/>
      <c r="B448" s="9"/>
      <c r="C448" s="9"/>
      <c r="D448" s="10"/>
      <c r="E448" s="10"/>
      <c r="F448" s="12">
        <f>IF(OR(A448="",C448=""),"",IF(N(D448)&gt;0,D448,IFERROR(INDEX(Settings!$B$2:$B$11,MATCH(C448,Settings!$A$2:$A$11,0)),0)))</f>
      </c>
      <c r="G448" s="9"/>
      <c r="H448" s="13">
        <f>IF(A448="","",MONTH(A448))</f>
      </c>
      <c r="I448" s="13">
        <f>IF(A448="","",YEAR(A448))</f>
      </c>
    </row>
    <row r="449" spans="1:9" x14ac:dyDescent="0.25">
      <c r="A449" s="11"/>
      <c r="B449" s="9"/>
      <c r="C449" s="9"/>
      <c r="D449" s="10"/>
      <c r="E449" s="10"/>
      <c r="F449" s="12">
        <f>IF(OR(A449="",C449=""),"",IF(N(D449)&gt;0,D449,IFERROR(INDEX(Settings!$B$2:$B$11,MATCH(C449,Settings!$A$2:$A$11,0)),0)))</f>
      </c>
      <c r="G449" s="9"/>
      <c r="H449" s="13">
        <f>IF(A449="","",MONTH(A449))</f>
      </c>
      <c r="I449" s="13">
        <f>IF(A449="","",YEAR(A449))</f>
      </c>
    </row>
    <row r="450" spans="1:9" x14ac:dyDescent="0.25">
      <c r="A450" s="11"/>
      <c r="B450" s="9"/>
      <c r="C450" s="9"/>
      <c r="D450" s="10"/>
      <c r="E450" s="10"/>
      <c r="F450" s="12">
        <f>IF(OR(A450="",C450=""),"",IF(N(D450)&gt;0,D450,IFERROR(INDEX(Settings!$B$2:$B$11,MATCH(C450,Settings!$A$2:$A$11,0)),0)))</f>
      </c>
      <c r="G450" s="9"/>
      <c r="H450" s="13">
        <f>IF(A450="","",MONTH(A450))</f>
      </c>
      <c r="I450" s="13">
        <f>IF(A450="","",YEAR(A450))</f>
      </c>
    </row>
    <row r="451" spans="1:9" x14ac:dyDescent="0.25">
      <c r="A451" s="11"/>
      <c r="B451" s="9"/>
      <c r="C451" s="9"/>
      <c r="D451" s="10"/>
      <c r="E451" s="10"/>
      <c r="F451" s="12">
        <f>IF(OR(A451="",C451=""),"",IF(N(D451)&gt;0,D451,IFERROR(INDEX(Settings!$B$2:$B$11,MATCH(C451,Settings!$A$2:$A$11,0)),0)))</f>
      </c>
      <c r="G451" s="9"/>
      <c r="H451" s="13">
        <f>IF(A451="","",MONTH(A451))</f>
      </c>
      <c r="I451" s="13">
        <f>IF(A451="","",YEAR(A451))</f>
      </c>
    </row>
    <row r="452" spans="1:9" x14ac:dyDescent="0.25">
      <c r="A452" s="11"/>
      <c r="B452" s="9"/>
      <c r="C452" s="9"/>
      <c r="D452" s="10"/>
      <c r="E452" s="10"/>
      <c r="F452" s="12">
        <f>IF(OR(A452="",C452=""),"",IF(N(D452)&gt;0,D452,IFERROR(INDEX(Settings!$B$2:$B$11,MATCH(C452,Settings!$A$2:$A$11,0)),0)))</f>
      </c>
      <c r="G452" s="9"/>
      <c r="H452" s="13">
        <f>IF(A452="","",MONTH(A452))</f>
      </c>
      <c r="I452" s="13">
        <f>IF(A452="","",YEAR(A452))</f>
      </c>
    </row>
    <row r="453" spans="1:9" x14ac:dyDescent="0.25">
      <c r="A453" s="11"/>
      <c r="B453" s="9"/>
      <c r="C453" s="9"/>
      <c r="D453" s="10"/>
      <c r="E453" s="10"/>
      <c r="F453" s="12">
        <f>IF(OR(A453="",C453=""),"",IF(N(D453)&gt;0,D453,IFERROR(INDEX(Settings!$B$2:$B$11,MATCH(C453,Settings!$A$2:$A$11,0)),0)))</f>
      </c>
      <c r="G453" s="9"/>
      <c r="H453" s="13">
        <f>IF(A453="","",MONTH(A453))</f>
      </c>
      <c r="I453" s="13">
        <f>IF(A453="","",YEAR(A453))</f>
      </c>
    </row>
    <row r="454" spans="1:9" x14ac:dyDescent="0.25">
      <c r="A454" s="11"/>
      <c r="B454" s="9"/>
      <c r="C454" s="9"/>
      <c r="D454" s="10"/>
      <c r="E454" s="10"/>
      <c r="F454" s="12">
        <f>IF(OR(A454="",C454=""),"",IF(N(D454)&gt;0,D454,IFERROR(INDEX(Settings!$B$2:$B$11,MATCH(C454,Settings!$A$2:$A$11,0)),0)))</f>
      </c>
      <c r="G454" s="9"/>
      <c r="H454" s="13">
        <f>IF(A454="","",MONTH(A454))</f>
      </c>
      <c r="I454" s="13">
        <f>IF(A454="","",YEAR(A454))</f>
      </c>
    </row>
    <row r="455" spans="1:9" x14ac:dyDescent="0.25">
      <c r="A455" s="11"/>
      <c r="B455" s="9"/>
      <c r="C455" s="9"/>
      <c r="D455" s="10"/>
      <c r="E455" s="10"/>
      <c r="F455" s="12">
        <f>IF(OR(A455="",C455=""),"",IF(N(D455)&gt;0,D455,IFERROR(INDEX(Settings!$B$2:$B$11,MATCH(C455,Settings!$A$2:$A$11,0)),0)))</f>
      </c>
      <c r="G455" s="9"/>
      <c r="H455" s="13">
        <f>IF(A455="","",MONTH(A455))</f>
      </c>
      <c r="I455" s="13">
        <f>IF(A455="","",YEAR(A455))</f>
      </c>
    </row>
    <row r="456" spans="1:9" x14ac:dyDescent="0.25">
      <c r="A456" s="11"/>
      <c r="B456" s="9"/>
      <c r="C456" s="9"/>
      <c r="D456" s="10"/>
      <c r="E456" s="10"/>
      <c r="F456" s="12">
        <f>IF(OR(A456="",C456=""),"",IF(N(D456)&gt;0,D456,IFERROR(INDEX(Settings!$B$2:$B$11,MATCH(C456,Settings!$A$2:$A$11,0)),0)))</f>
      </c>
      <c r="G456" s="9"/>
      <c r="H456" s="13">
        <f>IF(A456="","",MONTH(A456))</f>
      </c>
      <c r="I456" s="13">
        <f>IF(A456="","",YEAR(A456))</f>
      </c>
    </row>
    <row r="457" spans="1:9" x14ac:dyDescent="0.25">
      <c r="A457" s="11"/>
      <c r="B457" s="9"/>
      <c r="C457" s="9"/>
      <c r="D457" s="10"/>
      <c r="E457" s="10"/>
      <c r="F457" s="12">
        <f>IF(OR(A457="",C457=""),"",IF(N(D457)&gt;0,D457,IFERROR(INDEX(Settings!$B$2:$B$11,MATCH(C457,Settings!$A$2:$A$11,0)),0)))</f>
      </c>
      <c r="G457" s="9"/>
      <c r="H457" s="13">
        <f>IF(A457="","",MONTH(A457))</f>
      </c>
      <c r="I457" s="13">
        <f>IF(A457="","",YEAR(A457))</f>
      </c>
    </row>
    <row r="458" spans="1:9" x14ac:dyDescent="0.25">
      <c r="A458" s="11"/>
      <c r="B458" s="9"/>
      <c r="C458" s="9"/>
      <c r="D458" s="10"/>
      <c r="E458" s="10"/>
      <c r="F458" s="12">
        <f>IF(OR(A458="",C458=""),"",IF(N(D458)&gt;0,D458,IFERROR(INDEX(Settings!$B$2:$B$11,MATCH(C458,Settings!$A$2:$A$11,0)),0)))</f>
      </c>
      <c r="G458" s="9"/>
      <c r="H458" s="13">
        <f>IF(A458="","",MONTH(A458))</f>
      </c>
      <c r="I458" s="13">
        <f>IF(A458="","",YEAR(A458))</f>
      </c>
    </row>
    <row r="459" spans="1:9" x14ac:dyDescent="0.25">
      <c r="A459" s="11"/>
      <c r="B459" s="9"/>
      <c r="C459" s="9"/>
      <c r="D459" s="10"/>
      <c r="E459" s="10"/>
      <c r="F459" s="12">
        <f>IF(OR(A459="",C459=""),"",IF(N(D459)&gt;0,D459,IFERROR(INDEX(Settings!$B$2:$B$11,MATCH(C459,Settings!$A$2:$A$11,0)),0)))</f>
      </c>
      <c r="G459" s="9"/>
      <c r="H459" s="13">
        <f>IF(A459="","",MONTH(A459))</f>
      </c>
      <c r="I459" s="13">
        <f>IF(A459="","",YEAR(A459))</f>
      </c>
    </row>
    <row r="460" spans="1:9" x14ac:dyDescent="0.25">
      <c r="A460" s="11"/>
      <c r="B460" s="9"/>
      <c r="C460" s="9"/>
      <c r="D460" s="10"/>
      <c r="E460" s="10"/>
      <c r="F460" s="12">
        <f>IF(OR(A460="",C460=""),"",IF(N(D460)&gt;0,D460,IFERROR(INDEX(Settings!$B$2:$B$11,MATCH(C460,Settings!$A$2:$A$11,0)),0)))</f>
      </c>
      <c r="G460" s="9"/>
      <c r="H460" s="13">
        <f>IF(A460="","",MONTH(A460))</f>
      </c>
      <c r="I460" s="13">
        <f>IF(A460="","",YEAR(A460))</f>
      </c>
    </row>
    <row r="461" spans="1:9" x14ac:dyDescent="0.25">
      <c r="A461" s="11"/>
      <c r="B461" s="9"/>
      <c r="C461" s="9"/>
      <c r="D461" s="10"/>
      <c r="E461" s="10"/>
      <c r="F461" s="12">
        <f>IF(OR(A461="",C461=""),"",IF(N(D461)&gt;0,D461,IFERROR(INDEX(Settings!$B$2:$B$11,MATCH(C461,Settings!$A$2:$A$11,0)),0)))</f>
      </c>
      <c r="G461" s="9"/>
      <c r="H461" s="13">
        <f>IF(A461="","",MONTH(A461))</f>
      </c>
      <c r="I461" s="13">
        <f>IF(A461="","",YEAR(A461))</f>
      </c>
    </row>
    <row r="462" spans="1:9" x14ac:dyDescent="0.25">
      <c r="A462" s="11"/>
      <c r="B462" s="9"/>
      <c r="C462" s="9"/>
      <c r="D462" s="10"/>
      <c r="E462" s="10"/>
      <c r="F462" s="12">
        <f>IF(OR(A462="",C462=""),"",IF(N(D462)&gt;0,D462,IFERROR(INDEX(Settings!$B$2:$B$11,MATCH(C462,Settings!$A$2:$A$11,0)),0)))</f>
      </c>
      <c r="G462" s="9"/>
      <c r="H462" s="13">
        <f>IF(A462="","",MONTH(A462))</f>
      </c>
      <c r="I462" s="13">
        <f>IF(A462="","",YEAR(A462))</f>
      </c>
    </row>
    <row r="463" spans="1:9" x14ac:dyDescent="0.25">
      <c r="A463" s="11"/>
      <c r="B463" s="9"/>
      <c r="C463" s="9"/>
      <c r="D463" s="10"/>
      <c r="E463" s="10"/>
      <c r="F463" s="12">
        <f>IF(OR(A463="",C463=""),"",IF(N(D463)&gt;0,D463,IFERROR(INDEX(Settings!$B$2:$B$11,MATCH(C463,Settings!$A$2:$A$11,0)),0)))</f>
      </c>
      <c r="G463" s="9"/>
      <c r="H463" s="13">
        <f>IF(A463="","",MONTH(A463))</f>
      </c>
      <c r="I463" s="13">
        <f>IF(A463="","",YEAR(A463))</f>
      </c>
    </row>
    <row r="464" spans="1:9" x14ac:dyDescent="0.25">
      <c r="A464" s="11"/>
      <c r="B464" s="9"/>
      <c r="C464" s="9"/>
      <c r="D464" s="10"/>
      <c r="E464" s="10"/>
      <c r="F464" s="12">
        <f>IF(OR(A464="",C464=""),"",IF(N(D464)&gt;0,D464,IFERROR(INDEX(Settings!$B$2:$B$11,MATCH(C464,Settings!$A$2:$A$11,0)),0)))</f>
      </c>
      <c r="G464" s="9"/>
      <c r="H464" s="13">
        <f>IF(A464="","",MONTH(A464))</f>
      </c>
      <c r="I464" s="13">
        <f>IF(A464="","",YEAR(A464))</f>
      </c>
    </row>
    <row r="465" spans="1:9" x14ac:dyDescent="0.25">
      <c r="A465" s="11"/>
      <c r="B465" s="9"/>
      <c r="C465" s="9"/>
      <c r="D465" s="10"/>
      <c r="E465" s="10"/>
      <c r="F465" s="12">
        <f>IF(OR(A465="",C465=""),"",IF(N(D465)&gt;0,D465,IFERROR(INDEX(Settings!$B$2:$B$11,MATCH(C465,Settings!$A$2:$A$11,0)),0)))</f>
      </c>
      <c r="G465" s="9"/>
      <c r="H465" s="13">
        <f>IF(A465="","",MONTH(A465))</f>
      </c>
      <c r="I465" s="13">
        <f>IF(A465="","",YEAR(A465))</f>
      </c>
    </row>
    <row r="466" spans="1:9" x14ac:dyDescent="0.25">
      <c r="A466" s="11"/>
      <c r="B466" s="9"/>
      <c r="C466" s="9"/>
      <c r="D466" s="10"/>
      <c r="E466" s="10"/>
      <c r="F466" s="12">
        <f>IF(OR(A466="",C466=""),"",IF(N(D466)&gt;0,D466,IFERROR(INDEX(Settings!$B$2:$B$11,MATCH(C466,Settings!$A$2:$A$11,0)),0)))</f>
      </c>
      <c r="G466" s="9"/>
      <c r="H466" s="13">
        <f>IF(A466="","",MONTH(A466))</f>
      </c>
      <c r="I466" s="13">
        <f>IF(A466="","",YEAR(A466))</f>
      </c>
    </row>
    <row r="467" spans="1:9" x14ac:dyDescent="0.25">
      <c r="A467" s="11"/>
      <c r="B467" s="9"/>
      <c r="C467" s="9"/>
      <c r="D467" s="10"/>
      <c r="E467" s="10"/>
      <c r="F467" s="12">
        <f>IF(OR(A467="",C467=""),"",IF(N(D467)&gt;0,D467,IFERROR(INDEX(Settings!$B$2:$B$11,MATCH(C467,Settings!$A$2:$A$11,0)),0)))</f>
      </c>
      <c r="G467" s="9"/>
      <c r="H467" s="13">
        <f>IF(A467="","",MONTH(A467))</f>
      </c>
      <c r="I467" s="13">
        <f>IF(A467="","",YEAR(A467))</f>
      </c>
    </row>
    <row r="468" spans="1:9" x14ac:dyDescent="0.25">
      <c r="A468" s="11"/>
      <c r="B468" s="9"/>
      <c r="C468" s="9"/>
      <c r="D468" s="10"/>
      <c r="E468" s="10"/>
      <c r="F468" s="12">
        <f>IF(OR(A468="",C468=""),"",IF(N(D468)&gt;0,D468,IFERROR(INDEX(Settings!$B$2:$B$11,MATCH(C468,Settings!$A$2:$A$11,0)),0)))</f>
      </c>
      <c r="G468" s="9"/>
      <c r="H468" s="13">
        <f>IF(A468="","",MONTH(A468))</f>
      </c>
      <c r="I468" s="13">
        <f>IF(A468="","",YEAR(A468))</f>
      </c>
    </row>
    <row r="469" spans="1:9" x14ac:dyDescent="0.25">
      <c r="A469" s="11"/>
      <c r="B469" s="9"/>
      <c r="C469" s="9"/>
      <c r="D469" s="10"/>
      <c r="E469" s="10"/>
      <c r="F469" s="12">
        <f>IF(OR(A469="",C469=""),"",IF(N(D469)&gt;0,D469,IFERROR(INDEX(Settings!$B$2:$B$11,MATCH(C469,Settings!$A$2:$A$11,0)),0)))</f>
      </c>
      <c r="G469" s="9"/>
      <c r="H469" s="13">
        <f>IF(A469="","",MONTH(A469))</f>
      </c>
      <c r="I469" s="13">
        <f>IF(A469="","",YEAR(A469))</f>
      </c>
    </row>
    <row r="470" spans="1:9" x14ac:dyDescent="0.25">
      <c r="A470" s="11"/>
      <c r="B470" s="9"/>
      <c r="C470" s="9"/>
      <c r="D470" s="10"/>
      <c r="E470" s="10"/>
      <c r="F470" s="12">
        <f>IF(OR(A470="",C470=""),"",IF(N(D470)&gt;0,D470,IFERROR(INDEX(Settings!$B$2:$B$11,MATCH(C470,Settings!$A$2:$A$11,0)),0)))</f>
      </c>
      <c r="G470" s="9"/>
      <c r="H470" s="13">
        <f>IF(A470="","",MONTH(A470))</f>
      </c>
      <c r="I470" s="13">
        <f>IF(A470="","",YEAR(A470))</f>
      </c>
    </row>
    <row r="471" spans="1:9" x14ac:dyDescent="0.25">
      <c r="A471" s="11"/>
      <c r="B471" s="9"/>
      <c r="C471" s="9"/>
      <c r="D471" s="10"/>
      <c r="E471" s="10"/>
      <c r="F471" s="12">
        <f>IF(OR(A471="",C471=""),"",IF(N(D471)&gt;0,D471,IFERROR(INDEX(Settings!$B$2:$B$11,MATCH(C471,Settings!$A$2:$A$11,0)),0)))</f>
      </c>
      <c r="G471" s="9"/>
      <c r="H471" s="13">
        <f>IF(A471="","",MONTH(A471))</f>
      </c>
      <c r="I471" s="13">
        <f>IF(A471="","",YEAR(A471))</f>
      </c>
    </row>
    <row r="472" spans="1:9" x14ac:dyDescent="0.25">
      <c r="A472" s="11"/>
      <c r="B472" s="9"/>
      <c r="C472" s="9"/>
      <c r="D472" s="10"/>
      <c r="E472" s="10"/>
      <c r="F472" s="12">
        <f>IF(OR(A472="",C472=""),"",IF(N(D472)&gt;0,D472,IFERROR(INDEX(Settings!$B$2:$B$11,MATCH(C472,Settings!$A$2:$A$11,0)),0)))</f>
      </c>
      <c r="G472" s="9"/>
      <c r="H472" s="13">
        <f>IF(A472="","",MONTH(A472))</f>
      </c>
      <c r="I472" s="13">
        <f>IF(A472="","",YEAR(A472))</f>
      </c>
    </row>
    <row r="473" spans="1:9" x14ac:dyDescent="0.25">
      <c r="A473" s="11"/>
      <c r="B473" s="9"/>
      <c r="C473" s="9"/>
      <c r="D473" s="10"/>
      <c r="E473" s="10"/>
      <c r="F473" s="12">
        <f>IF(OR(A473="",C473=""),"",IF(N(D473)&gt;0,D473,IFERROR(INDEX(Settings!$B$2:$B$11,MATCH(C473,Settings!$A$2:$A$11,0)),0)))</f>
      </c>
      <c r="G473" s="9"/>
      <c r="H473" s="13">
        <f>IF(A473="","",MONTH(A473))</f>
      </c>
      <c r="I473" s="13">
        <f>IF(A473="","",YEAR(A473))</f>
      </c>
    </row>
    <row r="474" spans="1:9" x14ac:dyDescent="0.25">
      <c r="A474" s="11"/>
      <c r="B474" s="9"/>
      <c r="C474" s="9"/>
      <c r="D474" s="10"/>
      <c r="E474" s="10"/>
      <c r="F474" s="12">
        <f>IF(OR(A474="",C474=""),"",IF(N(D474)&gt;0,D474,IFERROR(INDEX(Settings!$B$2:$B$11,MATCH(C474,Settings!$A$2:$A$11,0)),0)))</f>
      </c>
      <c r="G474" s="9"/>
      <c r="H474" s="13">
        <f>IF(A474="","",MONTH(A474))</f>
      </c>
      <c r="I474" s="13">
        <f>IF(A474="","",YEAR(A474))</f>
      </c>
    </row>
    <row r="475" spans="1:9" x14ac:dyDescent="0.25">
      <c r="A475" s="11"/>
      <c r="B475" s="9"/>
      <c r="C475" s="9"/>
      <c r="D475" s="10"/>
      <c r="E475" s="10"/>
      <c r="F475" s="12">
        <f>IF(OR(A475="",C475=""),"",IF(N(D475)&gt;0,D475,IFERROR(INDEX(Settings!$B$2:$B$11,MATCH(C475,Settings!$A$2:$A$11,0)),0)))</f>
      </c>
      <c r="G475" s="9"/>
      <c r="H475" s="13">
        <f>IF(A475="","",MONTH(A475))</f>
      </c>
      <c r="I475" s="13">
        <f>IF(A475="","",YEAR(A475))</f>
      </c>
    </row>
    <row r="476" spans="1:9" x14ac:dyDescent="0.25">
      <c r="A476" s="11"/>
      <c r="B476" s="9"/>
      <c r="C476" s="9"/>
      <c r="D476" s="10"/>
      <c r="E476" s="10"/>
      <c r="F476" s="12">
        <f>IF(OR(A476="",C476=""),"",IF(N(D476)&gt;0,D476,IFERROR(INDEX(Settings!$B$2:$B$11,MATCH(C476,Settings!$A$2:$A$11,0)),0)))</f>
      </c>
      <c r="G476" s="9"/>
      <c r="H476" s="13">
        <f>IF(A476="","",MONTH(A476))</f>
      </c>
      <c r="I476" s="13">
        <f>IF(A476="","",YEAR(A476))</f>
      </c>
    </row>
    <row r="477" spans="1:9" x14ac:dyDescent="0.25">
      <c r="A477" s="11"/>
      <c r="B477" s="9"/>
      <c r="C477" s="9"/>
      <c r="D477" s="10"/>
      <c r="E477" s="10"/>
      <c r="F477" s="12">
        <f>IF(OR(A477="",C477=""),"",IF(N(D477)&gt;0,D477,IFERROR(INDEX(Settings!$B$2:$B$11,MATCH(C477,Settings!$A$2:$A$11,0)),0)))</f>
      </c>
      <c r="G477" s="9"/>
      <c r="H477" s="13">
        <f>IF(A477="","",MONTH(A477))</f>
      </c>
      <c r="I477" s="13">
        <f>IF(A477="","",YEAR(A477))</f>
      </c>
    </row>
    <row r="478" spans="1:9" x14ac:dyDescent="0.25">
      <c r="A478" s="11"/>
      <c r="B478" s="9"/>
      <c r="C478" s="9"/>
      <c r="D478" s="10"/>
      <c r="E478" s="10"/>
      <c r="F478" s="12">
        <f>IF(OR(A478="",C478=""),"",IF(N(D478)&gt;0,D478,IFERROR(INDEX(Settings!$B$2:$B$11,MATCH(C478,Settings!$A$2:$A$11,0)),0)))</f>
      </c>
      <c r="G478" s="9"/>
      <c r="H478" s="13">
        <f>IF(A478="","",MONTH(A478))</f>
      </c>
      <c r="I478" s="13">
        <f>IF(A478="","",YEAR(A478))</f>
      </c>
    </row>
    <row r="479" spans="1:9" x14ac:dyDescent="0.25">
      <c r="A479" s="11"/>
      <c r="B479" s="9"/>
      <c r="C479" s="9"/>
      <c r="D479" s="10"/>
      <c r="E479" s="10"/>
      <c r="F479" s="12">
        <f>IF(OR(A479="",C479=""),"",IF(N(D479)&gt;0,D479,IFERROR(INDEX(Settings!$B$2:$B$11,MATCH(C479,Settings!$A$2:$A$11,0)),0)))</f>
      </c>
      <c r="G479" s="9"/>
      <c r="H479" s="13">
        <f>IF(A479="","",MONTH(A479))</f>
      </c>
      <c r="I479" s="13">
        <f>IF(A479="","",YEAR(A479))</f>
      </c>
    </row>
    <row r="480" spans="1:9" x14ac:dyDescent="0.25">
      <c r="A480" s="11"/>
      <c r="B480" s="9"/>
      <c r="C480" s="9"/>
      <c r="D480" s="10"/>
      <c r="E480" s="10"/>
      <c r="F480" s="12">
        <f>IF(OR(A480="",C480=""),"",IF(N(D480)&gt;0,D480,IFERROR(INDEX(Settings!$B$2:$B$11,MATCH(C480,Settings!$A$2:$A$11,0)),0)))</f>
      </c>
      <c r="G480" s="9"/>
      <c r="H480" s="13">
        <f>IF(A480="","",MONTH(A480))</f>
      </c>
      <c r="I480" s="13">
        <f>IF(A480="","",YEAR(A480))</f>
      </c>
    </row>
    <row r="481" spans="1:9" x14ac:dyDescent="0.25">
      <c r="A481" s="11"/>
      <c r="B481" s="9"/>
      <c r="C481" s="9"/>
      <c r="D481" s="10"/>
      <c r="E481" s="10"/>
      <c r="F481" s="12">
        <f>IF(OR(A481="",C481=""),"",IF(N(D481)&gt;0,D481,IFERROR(INDEX(Settings!$B$2:$B$11,MATCH(C481,Settings!$A$2:$A$11,0)),0)))</f>
      </c>
      <c r="G481" s="9"/>
      <c r="H481" s="13">
        <f>IF(A481="","",MONTH(A481))</f>
      </c>
      <c r="I481" s="13">
        <f>IF(A481="","",YEAR(A481))</f>
      </c>
    </row>
    <row r="482" spans="1:9" x14ac:dyDescent="0.25">
      <c r="A482" s="11"/>
      <c r="B482" s="9"/>
      <c r="C482" s="9"/>
      <c r="D482" s="10"/>
      <c r="E482" s="10"/>
      <c r="F482" s="12">
        <f>IF(OR(A482="",C482=""),"",IF(N(D482)&gt;0,D482,IFERROR(INDEX(Settings!$B$2:$B$11,MATCH(C482,Settings!$A$2:$A$11,0)),0)))</f>
      </c>
      <c r="G482" s="9"/>
      <c r="H482" s="13">
        <f>IF(A482="","",MONTH(A482))</f>
      </c>
      <c r="I482" s="13">
        <f>IF(A482="","",YEAR(A482))</f>
      </c>
    </row>
    <row r="483" spans="1:9" x14ac:dyDescent="0.25">
      <c r="A483" s="11"/>
      <c r="B483" s="9"/>
      <c r="C483" s="9"/>
      <c r="D483" s="10"/>
      <c r="E483" s="10"/>
      <c r="F483" s="12">
        <f>IF(OR(A483="",C483=""),"",IF(N(D483)&gt;0,D483,IFERROR(INDEX(Settings!$B$2:$B$11,MATCH(C483,Settings!$A$2:$A$11,0)),0)))</f>
      </c>
      <c r="G483" s="9"/>
      <c r="H483" s="13">
        <f>IF(A483="","",MONTH(A483))</f>
      </c>
      <c r="I483" s="13">
        <f>IF(A483="","",YEAR(A483))</f>
      </c>
    </row>
    <row r="484" spans="1:9" x14ac:dyDescent="0.25">
      <c r="A484" s="11"/>
      <c r="B484" s="9"/>
      <c r="C484" s="9"/>
      <c r="D484" s="10"/>
      <c r="E484" s="10"/>
      <c r="F484" s="12">
        <f>IF(OR(A484="",C484=""),"",IF(N(D484)&gt;0,D484,IFERROR(INDEX(Settings!$B$2:$B$11,MATCH(C484,Settings!$A$2:$A$11,0)),0)))</f>
      </c>
      <c r="G484" s="9"/>
      <c r="H484" s="13">
        <f>IF(A484="","",MONTH(A484))</f>
      </c>
      <c r="I484" s="13">
        <f>IF(A484="","",YEAR(A484))</f>
      </c>
    </row>
    <row r="485" spans="1:9" x14ac:dyDescent="0.25">
      <c r="A485" s="11"/>
      <c r="B485" s="9"/>
      <c r="C485" s="9"/>
      <c r="D485" s="10"/>
      <c r="E485" s="10"/>
      <c r="F485" s="12">
        <f>IF(OR(A485="",C485=""),"",IF(N(D485)&gt;0,D485,IFERROR(INDEX(Settings!$B$2:$B$11,MATCH(C485,Settings!$A$2:$A$11,0)),0)))</f>
      </c>
      <c r="G485" s="9"/>
      <c r="H485" s="13">
        <f>IF(A485="","",MONTH(A485))</f>
      </c>
      <c r="I485" s="13">
        <f>IF(A485="","",YEAR(A485))</f>
      </c>
    </row>
    <row r="486" spans="1:9" x14ac:dyDescent="0.25">
      <c r="A486" s="11"/>
      <c r="B486" s="9"/>
      <c r="C486" s="9"/>
      <c r="D486" s="10"/>
      <c r="E486" s="10"/>
      <c r="F486" s="12">
        <f>IF(OR(A486="",C486=""),"",IF(N(D486)&gt;0,D486,IFERROR(INDEX(Settings!$B$2:$B$11,MATCH(C486,Settings!$A$2:$A$11,0)),0)))</f>
      </c>
      <c r="G486" s="9"/>
      <c r="H486" s="13">
        <f>IF(A486="","",MONTH(A486))</f>
      </c>
      <c r="I486" s="13">
        <f>IF(A486="","",YEAR(A486))</f>
      </c>
    </row>
    <row r="487" spans="1:9" x14ac:dyDescent="0.25">
      <c r="A487" s="11"/>
      <c r="B487" s="9"/>
      <c r="C487" s="9"/>
      <c r="D487" s="10"/>
      <c r="E487" s="10"/>
      <c r="F487" s="12">
        <f>IF(OR(A487="",C487=""),"",IF(N(D487)&gt;0,D487,IFERROR(INDEX(Settings!$B$2:$B$11,MATCH(C487,Settings!$A$2:$A$11,0)),0)))</f>
      </c>
      <c r="G487" s="9"/>
      <c r="H487" s="13">
        <f>IF(A487="","",MONTH(A487))</f>
      </c>
      <c r="I487" s="13">
        <f>IF(A487="","",YEAR(A487))</f>
      </c>
    </row>
    <row r="488" spans="1:9" x14ac:dyDescent="0.25">
      <c r="A488" s="11"/>
      <c r="B488" s="9"/>
      <c r="C488" s="9"/>
      <c r="D488" s="10"/>
      <c r="E488" s="10"/>
      <c r="F488" s="12">
        <f>IF(OR(A488="",C488=""),"",IF(N(D488)&gt;0,D488,IFERROR(INDEX(Settings!$B$2:$B$11,MATCH(C488,Settings!$A$2:$A$11,0)),0)))</f>
      </c>
      <c r="G488" s="9"/>
      <c r="H488" s="13">
        <f>IF(A488="","",MONTH(A488))</f>
      </c>
      <c r="I488" s="13">
        <f>IF(A488="","",YEAR(A488))</f>
      </c>
    </row>
    <row r="489" spans="1:9" x14ac:dyDescent="0.25">
      <c r="A489" s="11"/>
      <c r="B489" s="9"/>
      <c r="C489" s="9"/>
      <c r="D489" s="10"/>
      <c r="E489" s="10"/>
      <c r="F489" s="12">
        <f>IF(OR(A489="",C489=""),"",IF(N(D489)&gt;0,D489,IFERROR(INDEX(Settings!$B$2:$B$11,MATCH(C489,Settings!$A$2:$A$11,0)),0)))</f>
      </c>
      <c r="G489" s="9"/>
      <c r="H489" s="13">
        <f>IF(A489="","",MONTH(A489))</f>
      </c>
      <c r="I489" s="13">
        <f>IF(A489="","",YEAR(A489))</f>
      </c>
    </row>
    <row r="490" spans="1:9" x14ac:dyDescent="0.25">
      <c r="A490" s="11"/>
      <c r="B490" s="9"/>
      <c r="C490" s="9"/>
      <c r="D490" s="10"/>
      <c r="E490" s="10"/>
      <c r="F490" s="12">
        <f>IF(OR(A490="",C490=""),"",IF(N(D490)&gt;0,D490,IFERROR(INDEX(Settings!$B$2:$B$11,MATCH(C490,Settings!$A$2:$A$11,0)),0)))</f>
      </c>
      <c r="G490" s="9"/>
      <c r="H490" s="13">
        <f>IF(A490="","",MONTH(A490))</f>
      </c>
      <c r="I490" s="13">
        <f>IF(A490="","",YEAR(A490))</f>
      </c>
    </row>
    <row r="491" spans="1:9" x14ac:dyDescent="0.25">
      <c r="A491" s="11"/>
      <c r="B491" s="9"/>
      <c r="C491" s="9"/>
      <c r="D491" s="10"/>
      <c r="E491" s="10"/>
      <c r="F491" s="12">
        <f>IF(OR(A491="",C491=""),"",IF(N(D491)&gt;0,D491,IFERROR(INDEX(Settings!$B$2:$B$11,MATCH(C491,Settings!$A$2:$A$11,0)),0)))</f>
      </c>
      <c r="G491" s="9"/>
      <c r="H491" s="13">
        <f>IF(A491="","",MONTH(A491))</f>
      </c>
      <c r="I491" s="13">
        <f>IF(A491="","",YEAR(A491))</f>
      </c>
    </row>
    <row r="492" spans="1:9" x14ac:dyDescent="0.25">
      <c r="A492" s="11"/>
      <c r="B492" s="9"/>
      <c r="C492" s="9"/>
      <c r="D492" s="10"/>
      <c r="E492" s="10"/>
      <c r="F492" s="12">
        <f>IF(OR(A492="",C492=""),"",IF(N(D492)&gt;0,D492,IFERROR(INDEX(Settings!$B$2:$B$11,MATCH(C492,Settings!$A$2:$A$11,0)),0)))</f>
      </c>
      <c r="G492" s="9"/>
      <c r="H492" s="13">
        <f>IF(A492="","",MONTH(A492))</f>
      </c>
      <c r="I492" s="13">
        <f>IF(A492="","",YEAR(A492))</f>
      </c>
    </row>
    <row r="493" spans="1:9" x14ac:dyDescent="0.25">
      <c r="A493" s="11"/>
      <c r="B493" s="9"/>
      <c r="C493" s="9"/>
      <c r="D493" s="10"/>
      <c r="E493" s="10"/>
      <c r="F493" s="12">
        <f>IF(OR(A493="",C493=""),"",IF(N(D493)&gt;0,D493,IFERROR(INDEX(Settings!$B$2:$B$11,MATCH(C493,Settings!$A$2:$A$11,0)),0)))</f>
      </c>
      <c r="G493" s="9"/>
      <c r="H493" s="13">
        <f>IF(A493="","",MONTH(A493))</f>
      </c>
      <c r="I493" s="13">
        <f>IF(A493="","",YEAR(A493))</f>
      </c>
    </row>
    <row r="494" spans="1:9" x14ac:dyDescent="0.25">
      <c r="A494" s="11"/>
      <c r="B494" s="9"/>
      <c r="C494" s="9"/>
      <c r="D494" s="10"/>
      <c r="E494" s="10"/>
      <c r="F494" s="12">
        <f>IF(OR(A494="",C494=""),"",IF(N(D494)&gt;0,D494,IFERROR(INDEX(Settings!$B$2:$B$11,MATCH(C494,Settings!$A$2:$A$11,0)),0)))</f>
      </c>
      <c r="G494" s="9"/>
      <c r="H494" s="13">
        <f>IF(A494="","",MONTH(A494))</f>
      </c>
      <c r="I494" s="13">
        <f>IF(A494="","",YEAR(A494))</f>
      </c>
    </row>
    <row r="495" spans="1:9" x14ac:dyDescent="0.25">
      <c r="A495" s="11"/>
      <c r="B495" s="9"/>
      <c r="C495" s="9"/>
      <c r="D495" s="10"/>
      <c r="E495" s="10"/>
      <c r="F495" s="12">
        <f>IF(OR(A495="",C495=""),"",IF(N(D495)&gt;0,D495,IFERROR(INDEX(Settings!$B$2:$B$11,MATCH(C495,Settings!$A$2:$A$11,0)),0)))</f>
      </c>
      <c r="G495" s="9"/>
      <c r="H495" s="13">
        <f>IF(A495="","",MONTH(A495))</f>
      </c>
      <c r="I495" s="13">
        <f>IF(A495="","",YEAR(A495))</f>
      </c>
    </row>
    <row r="496" spans="1:9" x14ac:dyDescent="0.25">
      <c r="A496" s="11"/>
      <c r="B496" s="9"/>
      <c r="C496" s="9"/>
      <c r="D496" s="10"/>
      <c r="E496" s="10"/>
      <c r="F496" s="12">
        <f>IF(OR(A496="",C496=""),"",IF(N(D496)&gt;0,D496,IFERROR(INDEX(Settings!$B$2:$B$11,MATCH(C496,Settings!$A$2:$A$11,0)),0)))</f>
      </c>
      <c r="G496" s="9"/>
      <c r="H496" s="13">
        <f>IF(A496="","",MONTH(A496))</f>
      </c>
      <c r="I496" s="13">
        <f>IF(A496="","",YEAR(A496))</f>
      </c>
    </row>
    <row r="497" spans="1:9" x14ac:dyDescent="0.25">
      <c r="A497" s="11"/>
      <c r="B497" s="9"/>
      <c r="C497" s="9"/>
      <c r="D497" s="10"/>
      <c r="E497" s="10"/>
      <c r="F497" s="12">
        <f>IF(OR(A497="",C497=""),"",IF(N(D497)&gt;0,D497,IFERROR(INDEX(Settings!$B$2:$B$11,MATCH(C497,Settings!$A$2:$A$11,0)),0)))</f>
      </c>
      <c r="G497" s="9"/>
      <c r="H497" s="13">
        <f>IF(A497="","",MONTH(A497))</f>
      </c>
      <c r="I497" s="13">
        <f>IF(A497="","",YEAR(A497))</f>
      </c>
    </row>
    <row r="498" spans="1:9" x14ac:dyDescent="0.25">
      <c r="A498" s="11"/>
      <c r="B498" s="9"/>
      <c r="C498" s="9"/>
      <c r="D498" s="10"/>
      <c r="E498" s="10"/>
      <c r="F498" s="12">
        <f>IF(OR(A498="",C498=""),"",IF(N(D498)&gt;0,D498,IFERROR(INDEX(Settings!$B$2:$B$11,MATCH(C498,Settings!$A$2:$A$11,0)),0)))</f>
      </c>
      <c r="G498" s="9"/>
      <c r="H498" s="13">
        <f>IF(A498="","",MONTH(A498))</f>
      </c>
      <c r="I498" s="13">
        <f>IF(A498="","",YEAR(A498))</f>
      </c>
    </row>
    <row r="499" spans="1:9" x14ac:dyDescent="0.25">
      <c r="A499" s="11"/>
      <c r="B499" s="9"/>
      <c r="C499" s="9"/>
      <c r="D499" s="10"/>
      <c r="E499" s="10"/>
      <c r="F499" s="12">
        <f>IF(OR(A499="",C499=""),"",IF(N(D499)&gt;0,D499,IFERROR(INDEX(Settings!$B$2:$B$11,MATCH(C499,Settings!$A$2:$A$11,0)),0)))</f>
      </c>
      <c r="G499" s="9"/>
      <c r="H499" s="13">
        <f>IF(A499="","",MONTH(A499))</f>
      </c>
      <c r="I499" s="13">
        <f>IF(A499="","",YEAR(A499))</f>
      </c>
    </row>
    <row r="500" spans="1:9" x14ac:dyDescent="0.25">
      <c r="A500" s="11"/>
      <c r="B500" s="9"/>
      <c r="C500" s="9"/>
      <c r="D500" s="10"/>
      <c r="E500" s="10"/>
      <c r="F500" s="12">
        <f>IF(OR(A500="",C500=""),"",IF(N(D500)&gt;0,D500,IFERROR(INDEX(Settings!$B$2:$B$11,MATCH(C500,Settings!$A$2:$A$11,0)),0)))</f>
      </c>
      <c r="G500" s="9"/>
      <c r="H500" s="13">
        <f>IF(A500="","",MONTH(A500))</f>
      </c>
      <c r="I500" s="13">
        <f>IF(A500="","",YEAR(A500))</f>
      </c>
    </row>
    <row r="501" spans="1:9" x14ac:dyDescent="0.25">
      <c r="A501" s="11"/>
      <c r="B501" s="9"/>
      <c r="C501" s="9"/>
      <c r="D501" s="10"/>
      <c r="E501" s="10"/>
      <c r="F501" s="12">
        <f>IF(OR(A501="",C501=""),"",IF(N(D501)&gt;0,D501,IFERROR(INDEX(Settings!$B$2:$B$11,MATCH(C501,Settings!$A$2:$A$11,0)),0)))</f>
      </c>
      <c r="G501" s="9"/>
      <c r="H501" s="13">
        <f>IF(A501="","",MONTH(A501))</f>
      </c>
      <c r="I501" s="13">
        <f>IF(A501="","",YEAR(A501))</f>
      </c>
    </row>
    <row r="502" spans="1:9" x14ac:dyDescent="0.25">
      <c r="A502" s="11"/>
      <c r="B502" s="9"/>
      <c r="C502" s="9"/>
      <c r="D502" s="10"/>
      <c r="E502" s="10"/>
      <c r="F502" s="12">
        <f>IF(OR(A502="",C502=""),"",IF(N(D502)&gt;0,D502,IFERROR(INDEX(Settings!$B$2:$B$11,MATCH(C502,Settings!$A$2:$A$11,0)),0)))</f>
      </c>
      <c r="G502" s="9"/>
      <c r="H502" s="13">
        <f>IF(A502="","",MONTH(A502))</f>
      </c>
      <c r="I502" s="13">
        <f>IF(A502="","",YEAR(A502))</f>
      </c>
    </row>
    <row r="503" spans="1:9" x14ac:dyDescent="0.25">
      <c r="A503" s="11"/>
      <c r="B503" s="9"/>
      <c r="C503" s="9"/>
      <c r="D503" s="10"/>
      <c r="E503" s="10"/>
      <c r="F503" s="12">
        <f>IF(OR(A503="",C503=""),"",IF(N(D503)&gt;0,D503,IFERROR(INDEX(Settings!$B$2:$B$11,MATCH(C503,Settings!$A$2:$A$11,0)),0)))</f>
      </c>
      <c r="G503" s="9"/>
      <c r="H503" s="13">
        <f>IF(A503="","",MONTH(A503))</f>
      </c>
      <c r="I503" s="13">
        <f>IF(A503="","",YEAR(A503))</f>
      </c>
    </row>
    <row r="504" spans="1:9" x14ac:dyDescent="0.25">
      <c r="A504" s="11"/>
      <c r="B504" s="9"/>
      <c r="C504" s="9"/>
      <c r="D504" s="10"/>
      <c r="E504" s="10"/>
      <c r="F504" s="12">
        <f>IF(OR(A504="",C504=""),"",IF(N(D504)&gt;0,D504,IFERROR(INDEX(Settings!$B$2:$B$11,MATCH(C504,Settings!$A$2:$A$11,0)),0)))</f>
      </c>
      <c r="G504" s="9"/>
      <c r="H504" s="13">
        <f>IF(A504="","",MONTH(A504))</f>
      </c>
      <c r="I504" s="13">
        <f>IF(A504="","",YEAR(A504))</f>
      </c>
    </row>
    <row r="505" spans="1:9" x14ac:dyDescent="0.25">
      <c r="A505" s="11"/>
      <c r="B505" s="9"/>
      <c r="C505" s="9"/>
      <c r="D505" s="10"/>
      <c r="E505" s="10"/>
      <c r="F505" s="12">
        <f>IF(OR(A505="",C505=""),"",IF(N(D505)&gt;0,D505,IFERROR(INDEX(Settings!$B$2:$B$11,MATCH(C505,Settings!$A$2:$A$11,0)),0)))</f>
      </c>
      <c r="G505" s="9"/>
      <c r="H505" s="13">
        <f>IF(A505="","",MONTH(A505))</f>
      </c>
      <c r="I505" s="13">
        <f>IF(A505="","",YEAR(A505))</f>
      </c>
    </row>
    <row r="506" spans="1:9" x14ac:dyDescent="0.25">
      <c r="A506" s="11"/>
      <c r="B506" s="9"/>
      <c r="C506" s="9"/>
      <c r="D506" s="10"/>
      <c r="E506" s="10"/>
      <c r="F506" s="12">
        <f>IF(OR(A506="",C506=""),"",IF(N(D506)&gt;0,D506,IFERROR(INDEX(Settings!$B$2:$B$11,MATCH(C506,Settings!$A$2:$A$11,0)),0)))</f>
      </c>
      <c r="G506" s="9"/>
      <c r="H506" s="13">
        <f>IF(A506="","",MONTH(A506))</f>
      </c>
      <c r="I506" s="13">
        <f>IF(A506="","",YEAR(A506))</f>
      </c>
    </row>
    <row r="507" spans="1:9" x14ac:dyDescent="0.25">
      <c r="A507" s="11"/>
      <c r="B507" s="9"/>
      <c r="C507" s="9"/>
      <c r="D507" s="10"/>
      <c r="E507" s="10"/>
      <c r="F507" s="12">
        <f>IF(OR(A507="",C507=""),"",IF(N(D507)&gt;0,D507,IFERROR(INDEX(Settings!$B$2:$B$11,MATCH(C507,Settings!$A$2:$A$11,0)),0)))</f>
      </c>
      <c r="G507" s="9"/>
      <c r="H507" s="13">
        <f>IF(A507="","",MONTH(A507))</f>
      </c>
      <c r="I507" s="13">
        <f>IF(A507="","",YEAR(A507))</f>
      </c>
    </row>
    <row r="508" spans="1:9" x14ac:dyDescent="0.25">
      <c r="A508" s="11"/>
      <c r="B508" s="9"/>
      <c r="C508" s="9"/>
      <c r="D508" s="10"/>
      <c r="E508" s="10"/>
      <c r="F508" s="12">
        <f>IF(OR(A508="",C508=""),"",IF(N(D508)&gt;0,D508,IFERROR(INDEX(Settings!$B$2:$B$11,MATCH(C508,Settings!$A$2:$A$11,0)),0)))</f>
      </c>
      <c r="G508" s="9"/>
      <c r="H508" s="13">
        <f>IF(A508="","",MONTH(A508))</f>
      </c>
      <c r="I508" s="13">
        <f>IF(A508="","",YEAR(A508))</f>
      </c>
    </row>
    <row r="509" spans="1:9" x14ac:dyDescent="0.25">
      <c r="A509" s="11"/>
      <c r="B509" s="9"/>
      <c r="C509" s="9"/>
      <c r="D509" s="10"/>
      <c r="E509" s="10"/>
      <c r="F509" s="12">
        <f>IF(OR(A509="",C509=""),"",IF(N(D509)&gt;0,D509,IFERROR(INDEX(Settings!$B$2:$B$11,MATCH(C509,Settings!$A$2:$A$11,0)),0)))</f>
      </c>
      <c r="G509" s="9"/>
      <c r="H509" s="13">
        <f>IF(A509="","",MONTH(A509))</f>
      </c>
      <c r="I509" s="13">
        <f>IF(A509="","",YEAR(A509))</f>
      </c>
    </row>
    <row r="510" spans="1:9" x14ac:dyDescent="0.25">
      <c r="A510" s="11"/>
      <c r="B510" s="9"/>
      <c r="C510" s="9"/>
      <c r="D510" s="10"/>
      <c r="E510" s="10"/>
      <c r="F510" s="12">
        <f>IF(OR(A510="",C510=""),"",IF(N(D510)&gt;0,D510,IFERROR(INDEX(Settings!$B$2:$B$11,MATCH(C510,Settings!$A$2:$A$11,0)),0)))</f>
      </c>
      <c r="G510" s="9"/>
      <c r="H510" s="13">
        <f>IF(A510="","",MONTH(A510))</f>
      </c>
      <c r="I510" s="13">
        <f>IF(A510="","",YEAR(A510))</f>
      </c>
    </row>
    <row r="511" spans="1:9" x14ac:dyDescent="0.25">
      <c r="A511" s="11"/>
      <c r="B511" s="9"/>
      <c r="C511" s="9"/>
      <c r="D511" s="10"/>
      <c r="E511" s="10"/>
      <c r="F511" s="12">
        <f>IF(OR(A511="",C511=""),"",IF(N(D511)&gt;0,D511,IFERROR(INDEX(Settings!$B$2:$B$11,MATCH(C511,Settings!$A$2:$A$11,0)),0)))</f>
      </c>
      <c r="G511" s="9"/>
      <c r="H511" s="13">
        <f>IF(A511="","",MONTH(A511))</f>
      </c>
      <c r="I511" s="13">
        <f>IF(A511="","",YEAR(A511))</f>
      </c>
    </row>
    <row r="512" spans="1:9" x14ac:dyDescent="0.25">
      <c r="A512" s="11"/>
      <c r="B512" s="9"/>
      <c r="C512" s="9"/>
      <c r="D512" s="10"/>
      <c r="E512" s="10"/>
      <c r="F512" s="12">
        <f>IF(OR(A512="",C512=""),"",IF(N(D512)&gt;0,D512,IFERROR(INDEX(Settings!$B$2:$B$11,MATCH(C512,Settings!$A$2:$A$11,0)),0)))</f>
      </c>
      <c r="G512" s="9"/>
      <c r="H512" s="13">
        <f>IF(A512="","",MONTH(A512))</f>
      </c>
      <c r="I512" s="13">
        <f>IF(A512="","",YEAR(A512))</f>
      </c>
    </row>
    <row r="513" spans="1:9" x14ac:dyDescent="0.25">
      <c r="A513" s="11"/>
      <c r="B513" s="9"/>
      <c r="C513" s="9"/>
      <c r="D513" s="10"/>
      <c r="E513" s="10"/>
      <c r="F513" s="12">
        <f>IF(OR(A513="",C513=""),"",IF(N(D513)&gt;0,D513,IFERROR(INDEX(Settings!$B$2:$B$11,MATCH(C513,Settings!$A$2:$A$11,0)),0)))</f>
      </c>
      <c r="G513" s="9"/>
      <c r="H513" s="13">
        <f>IF(A513="","",MONTH(A513))</f>
      </c>
      <c r="I513" s="13">
        <f>IF(A513="","",YEAR(A513))</f>
      </c>
    </row>
    <row r="514" spans="1:9" x14ac:dyDescent="0.25">
      <c r="A514" s="11"/>
      <c r="B514" s="9"/>
      <c r="C514" s="9"/>
      <c r="D514" s="10"/>
      <c r="E514" s="10"/>
      <c r="F514" s="12">
        <f>IF(OR(A514="",C514=""),"",IF(N(D514)&gt;0,D514,IFERROR(INDEX(Settings!$B$2:$B$11,MATCH(C514,Settings!$A$2:$A$11,0)),0)))</f>
      </c>
      <c r="G514" s="9"/>
      <c r="H514" s="13">
        <f>IF(A514="","",MONTH(A514))</f>
      </c>
      <c r="I514" s="13">
        <f>IF(A514="","",YEAR(A514))</f>
      </c>
    </row>
    <row r="515" spans="1:9" x14ac:dyDescent="0.25">
      <c r="A515" s="11"/>
      <c r="B515" s="9"/>
      <c r="C515" s="9"/>
      <c r="D515" s="10"/>
      <c r="E515" s="10"/>
      <c r="F515" s="12">
        <f>IF(OR(A515="",C515=""),"",IF(N(D515)&gt;0,D515,IFERROR(INDEX(Settings!$B$2:$B$11,MATCH(C515,Settings!$A$2:$A$11,0)),0)))</f>
      </c>
      <c r="G515" s="9"/>
      <c r="H515" s="13">
        <f>IF(A515="","",MONTH(A515))</f>
      </c>
      <c r="I515" s="13">
        <f>IF(A515="","",YEAR(A515))</f>
      </c>
    </row>
    <row r="516" spans="1:9" x14ac:dyDescent="0.25">
      <c r="A516" s="11"/>
      <c r="B516" s="9"/>
      <c r="C516" s="9"/>
      <c r="D516" s="10"/>
      <c r="E516" s="10"/>
      <c r="F516" s="12">
        <f>IF(OR(A516="",C516=""),"",IF(N(D516)&gt;0,D516,IFERROR(INDEX(Settings!$B$2:$B$11,MATCH(C516,Settings!$A$2:$A$11,0)),0)))</f>
      </c>
      <c r="G516" s="9"/>
      <c r="H516" s="13">
        <f>IF(A516="","",MONTH(A516))</f>
      </c>
      <c r="I516" s="13">
        <f>IF(A516="","",YEAR(A516))</f>
      </c>
    </row>
    <row r="517" spans="1:9" x14ac:dyDescent="0.25">
      <c r="A517" s="11"/>
      <c r="B517" s="9"/>
      <c r="C517" s="9"/>
      <c r="D517" s="10"/>
      <c r="E517" s="10"/>
      <c r="F517" s="12">
        <f>IF(OR(A517="",C517=""),"",IF(N(D517)&gt;0,D517,IFERROR(INDEX(Settings!$B$2:$B$11,MATCH(C517,Settings!$A$2:$A$11,0)),0)))</f>
      </c>
      <c r="G517" s="9"/>
      <c r="H517" s="13">
        <f>IF(A517="","",MONTH(A517))</f>
      </c>
      <c r="I517" s="13">
        <f>IF(A517="","",YEAR(A517))</f>
      </c>
    </row>
    <row r="518" spans="1:9" x14ac:dyDescent="0.25">
      <c r="A518" s="11"/>
      <c r="B518" s="9"/>
      <c r="C518" s="9"/>
      <c r="D518" s="10"/>
      <c r="E518" s="10"/>
      <c r="F518" s="12">
        <f>IF(OR(A518="",C518=""),"",IF(N(D518)&gt;0,D518,IFERROR(INDEX(Settings!$B$2:$B$11,MATCH(C518,Settings!$A$2:$A$11,0)),0)))</f>
      </c>
      <c r="G518" s="9"/>
      <c r="H518" s="13">
        <f>IF(A518="","",MONTH(A518))</f>
      </c>
      <c r="I518" s="13">
        <f>IF(A518="","",YEAR(A518))</f>
      </c>
    </row>
    <row r="519" spans="1:9" x14ac:dyDescent="0.25">
      <c r="A519" s="11"/>
      <c r="B519" s="9"/>
      <c r="C519" s="9"/>
      <c r="D519" s="10"/>
      <c r="E519" s="10"/>
      <c r="F519" s="12">
        <f>IF(OR(A519="",C519=""),"",IF(N(D519)&gt;0,D519,IFERROR(INDEX(Settings!$B$2:$B$11,MATCH(C519,Settings!$A$2:$A$11,0)),0)))</f>
      </c>
      <c r="G519" s="9"/>
      <c r="H519" s="13">
        <f>IF(A519="","",MONTH(A519))</f>
      </c>
      <c r="I519" s="13">
        <f>IF(A519="","",YEAR(A519))</f>
      </c>
    </row>
    <row r="520" spans="1:9" x14ac:dyDescent="0.25">
      <c r="A520" s="11"/>
      <c r="B520" s="9"/>
      <c r="C520" s="9"/>
      <c r="D520" s="10"/>
      <c r="E520" s="10"/>
      <c r="F520" s="12">
        <f>IF(OR(A520="",C520=""),"",IF(N(D520)&gt;0,D520,IFERROR(INDEX(Settings!$B$2:$B$11,MATCH(C520,Settings!$A$2:$A$11,0)),0)))</f>
      </c>
      <c r="G520" s="9"/>
      <c r="H520" s="13">
        <f>IF(A520="","",MONTH(A520))</f>
      </c>
      <c r="I520" s="13">
        <f>IF(A520="","",YEAR(A520))</f>
      </c>
    </row>
    <row r="521" spans="1:9" x14ac:dyDescent="0.25">
      <c r="A521" s="11"/>
      <c r="B521" s="9"/>
      <c r="C521" s="9"/>
      <c r="D521" s="10"/>
      <c r="E521" s="10"/>
      <c r="F521" s="12">
        <f>IF(OR(A521="",C521=""),"",IF(N(D521)&gt;0,D521,IFERROR(INDEX(Settings!$B$2:$B$11,MATCH(C521,Settings!$A$2:$A$11,0)),0)))</f>
      </c>
      <c r="G521" s="9"/>
      <c r="H521" s="13">
        <f>IF(A521="","",MONTH(A521))</f>
      </c>
      <c r="I521" s="13">
        <f>IF(A521="","",YEAR(A521))</f>
      </c>
    </row>
    <row r="522" spans="1:9" x14ac:dyDescent="0.25">
      <c r="A522" s="11"/>
      <c r="B522" s="9"/>
      <c r="C522" s="9"/>
      <c r="D522" s="10"/>
      <c r="E522" s="10"/>
      <c r="F522" s="12">
        <f>IF(OR(A522="",C522=""),"",IF(N(D522)&gt;0,D522,IFERROR(INDEX(Settings!$B$2:$B$11,MATCH(C522,Settings!$A$2:$A$11,0)),0)))</f>
      </c>
      <c r="G522" s="9"/>
      <c r="H522" s="13">
        <f>IF(A522="","",MONTH(A522))</f>
      </c>
      <c r="I522" s="13">
        <f>IF(A522="","",YEAR(A522))</f>
      </c>
    </row>
    <row r="523" spans="1:9" x14ac:dyDescent="0.25">
      <c r="A523" s="11"/>
      <c r="B523" s="9"/>
      <c r="C523" s="9"/>
      <c r="D523" s="10"/>
      <c r="E523" s="10"/>
      <c r="F523" s="12">
        <f>IF(OR(A523="",C523=""),"",IF(N(D523)&gt;0,D523,IFERROR(INDEX(Settings!$B$2:$B$11,MATCH(C523,Settings!$A$2:$A$11,0)),0)))</f>
      </c>
      <c r="G523" s="9"/>
      <c r="H523" s="13">
        <f>IF(A523="","",MONTH(A523))</f>
      </c>
      <c r="I523" s="13">
        <f>IF(A523="","",YEAR(A523))</f>
      </c>
    </row>
    <row r="524" spans="1:9" x14ac:dyDescent="0.25">
      <c r="A524" s="11"/>
      <c r="B524" s="9"/>
      <c r="C524" s="9"/>
      <c r="D524" s="10"/>
      <c r="E524" s="10"/>
      <c r="F524" s="12">
        <f>IF(OR(A524="",C524=""),"",IF(N(D524)&gt;0,D524,IFERROR(INDEX(Settings!$B$2:$B$11,MATCH(C524,Settings!$A$2:$A$11,0)),0)))</f>
      </c>
      <c r="G524" s="9"/>
      <c r="H524" s="13">
        <f>IF(A524="","",MONTH(A524))</f>
      </c>
      <c r="I524" s="13">
        <f>IF(A524="","",YEAR(A524))</f>
      </c>
    </row>
    <row r="525" spans="1:9" x14ac:dyDescent="0.25">
      <c r="A525" s="11"/>
      <c r="B525" s="9"/>
      <c r="C525" s="9"/>
      <c r="D525" s="10"/>
      <c r="E525" s="10"/>
      <c r="F525" s="12">
        <f>IF(OR(A525="",C525=""),"",IF(N(D525)&gt;0,D525,IFERROR(INDEX(Settings!$B$2:$B$11,MATCH(C525,Settings!$A$2:$A$11,0)),0)))</f>
      </c>
      <c r="G525" s="9"/>
      <c r="H525" s="13">
        <f>IF(A525="","",MONTH(A525))</f>
      </c>
      <c r="I525" s="13">
        <f>IF(A525="","",YEAR(A525))</f>
      </c>
    </row>
    <row r="526" spans="1:9" x14ac:dyDescent="0.25">
      <c r="A526" s="11"/>
      <c r="B526" s="9"/>
      <c r="C526" s="9"/>
      <c r="D526" s="10"/>
      <c r="E526" s="10"/>
      <c r="F526" s="12">
        <f>IF(OR(A526="",C526=""),"",IF(N(D526)&gt;0,D526,IFERROR(INDEX(Settings!$B$2:$B$11,MATCH(C526,Settings!$A$2:$A$11,0)),0)))</f>
      </c>
      <c r="G526" s="9"/>
      <c r="H526" s="13">
        <f>IF(A526="","",MONTH(A526))</f>
      </c>
      <c r="I526" s="13">
        <f>IF(A526="","",YEAR(A526))</f>
      </c>
    </row>
    <row r="527" spans="1:9" x14ac:dyDescent="0.25">
      <c r="A527" s="11"/>
      <c r="B527" s="9"/>
      <c r="C527" s="9"/>
      <c r="D527" s="10"/>
      <c r="E527" s="10"/>
      <c r="F527" s="12">
        <f>IF(OR(A527="",C527=""),"",IF(N(D527)&gt;0,D527,IFERROR(INDEX(Settings!$B$2:$B$11,MATCH(C527,Settings!$A$2:$A$11,0)),0)))</f>
      </c>
      <c r="G527" s="9"/>
      <c r="H527" s="13">
        <f>IF(A527="","",MONTH(A527))</f>
      </c>
      <c r="I527" s="13">
        <f>IF(A527="","",YEAR(A527))</f>
      </c>
    </row>
    <row r="528" spans="1:9" x14ac:dyDescent="0.25">
      <c r="A528" s="11"/>
      <c r="B528" s="9"/>
      <c r="C528" s="9"/>
      <c r="D528" s="10"/>
      <c r="E528" s="10"/>
      <c r="F528" s="12">
        <f>IF(OR(A528="",C528=""),"",IF(N(D528)&gt;0,D528,IFERROR(INDEX(Settings!$B$2:$B$11,MATCH(C528,Settings!$A$2:$A$11,0)),0)))</f>
      </c>
      <c r="G528" s="9"/>
      <c r="H528" s="13">
        <f>IF(A528="","",MONTH(A528))</f>
      </c>
      <c r="I528" s="13">
        <f>IF(A528="","",YEAR(A528))</f>
      </c>
    </row>
    <row r="529" spans="1:9" x14ac:dyDescent="0.25">
      <c r="A529" s="11"/>
      <c r="B529" s="9"/>
      <c r="C529" s="9"/>
      <c r="D529" s="10"/>
      <c r="E529" s="10"/>
      <c r="F529" s="12">
        <f>IF(OR(A529="",C529=""),"",IF(N(D529)&gt;0,D529,IFERROR(INDEX(Settings!$B$2:$B$11,MATCH(C529,Settings!$A$2:$A$11,0)),0)))</f>
      </c>
      <c r="G529" s="9"/>
      <c r="H529" s="13">
        <f>IF(A529="","",MONTH(A529))</f>
      </c>
      <c r="I529" s="13">
        <f>IF(A529="","",YEAR(A529))</f>
      </c>
    </row>
    <row r="530" spans="1:9" x14ac:dyDescent="0.25">
      <c r="A530" s="11"/>
      <c r="B530" s="9"/>
      <c r="C530" s="9"/>
      <c r="D530" s="10"/>
      <c r="E530" s="10"/>
      <c r="F530" s="12">
        <f>IF(OR(A530="",C530=""),"",IF(N(D530)&gt;0,D530,IFERROR(INDEX(Settings!$B$2:$B$11,MATCH(C530,Settings!$A$2:$A$11,0)),0)))</f>
      </c>
      <c r="G530" s="9"/>
      <c r="H530" s="13">
        <f>IF(A530="","",MONTH(A530))</f>
      </c>
      <c r="I530" s="13">
        <f>IF(A530="","",YEAR(A530))</f>
      </c>
    </row>
    <row r="531" spans="1:9" x14ac:dyDescent="0.25">
      <c r="A531" s="11"/>
      <c r="B531" s="9"/>
      <c r="C531" s="9"/>
      <c r="D531" s="10"/>
      <c r="E531" s="10"/>
      <c r="F531" s="12">
        <f>IF(OR(A531="",C531=""),"",IF(N(D531)&gt;0,D531,IFERROR(INDEX(Settings!$B$2:$B$11,MATCH(C531,Settings!$A$2:$A$11,0)),0)))</f>
      </c>
      <c r="G531" s="9"/>
      <c r="H531" s="13">
        <f>IF(A531="","",MONTH(A531))</f>
      </c>
      <c r="I531" s="13">
        <f>IF(A531="","",YEAR(A531))</f>
      </c>
    </row>
    <row r="532" spans="1:9" x14ac:dyDescent="0.25">
      <c r="A532" s="11"/>
      <c r="B532" s="9"/>
      <c r="C532" s="9"/>
      <c r="D532" s="10"/>
      <c r="E532" s="10"/>
      <c r="F532" s="12">
        <f>IF(OR(A532="",C532=""),"",IF(N(D532)&gt;0,D532,IFERROR(INDEX(Settings!$B$2:$B$11,MATCH(C532,Settings!$A$2:$A$11,0)),0)))</f>
      </c>
      <c r="G532" s="9"/>
      <c r="H532" s="13">
        <f>IF(A532="","",MONTH(A532))</f>
      </c>
      <c r="I532" s="13">
        <f>IF(A532="","",YEAR(A532))</f>
      </c>
    </row>
    <row r="533" spans="1:9" x14ac:dyDescent="0.25">
      <c r="A533" s="11"/>
      <c r="B533" s="9"/>
      <c r="C533" s="9"/>
      <c r="D533" s="10"/>
      <c r="E533" s="10"/>
      <c r="F533" s="12">
        <f>IF(OR(A533="",C533=""),"",IF(N(D533)&gt;0,D533,IFERROR(INDEX(Settings!$B$2:$B$11,MATCH(C533,Settings!$A$2:$A$11,0)),0)))</f>
      </c>
      <c r="G533" s="9"/>
      <c r="H533" s="13">
        <f>IF(A533="","",MONTH(A533))</f>
      </c>
      <c r="I533" s="13">
        <f>IF(A533="","",YEAR(A533))</f>
      </c>
    </row>
    <row r="534" spans="1:9" x14ac:dyDescent="0.25">
      <c r="A534" s="11"/>
      <c r="B534" s="9"/>
      <c r="C534" s="9"/>
      <c r="D534" s="10"/>
      <c r="E534" s="10"/>
      <c r="F534" s="12">
        <f>IF(OR(A534="",C534=""),"",IF(N(D534)&gt;0,D534,IFERROR(INDEX(Settings!$B$2:$B$11,MATCH(C534,Settings!$A$2:$A$11,0)),0)))</f>
      </c>
      <c r="G534" s="9"/>
      <c r="H534" s="13">
        <f>IF(A534="","",MONTH(A534))</f>
      </c>
      <c r="I534" s="13">
        <f>IF(A534="","",YEAR(A534))</f>
      </c>
    </row>
    <row r="535" spans="1:9" x14ac:dyDescent="0.25">
      <c r="A535" s="11"/>
      <c r="B535" s="9"/>
      <c r="C535" s="9"/>
      <c r="D535" s="10"/>
      <c r="E535" s="10"/>
      <c r="F535" s="12">
        <f>IF(OR(A535="",C535=""),"",IF(N(D535)&gt;0,D535,IFERROR(INDEX(Settings!$B$2:$B$11,MATCH(C535,Settings!$A$2:$A$11,0)),0)))</f>
      </c>
      <c r="G535" s="9"/>
      <c r="H535" s="13">
        <f>IF(A535="","",MONTH(A535))</f>
      </c>
      <c r="I535" s="13">
        <f>IF(A535="","",YEAR(A535))</f>
      </c>
    </row>
    <row r="536" spans="1:9" x14ac:dyDescent="0.25">
      <c r="A536" s="11"/>
      <c r="B536" s="9"/>
      <c r="C536" s="9"/>
      <c r="D536" s="10"/>
      <c r="E536" s="10"/>
      <c r="F536" s="12">
        <f>IF(OR(A536="",C536=""),"",IF(N(D536)&gt;0,D536,IFERROR(INDEX(Settings!$B$2:$B$11,MATCH(C536,Settings!$A$2:$A$11,0)),0)))</f>
      </c>
      <c r="G536" s="9"/>
      <c r="H536" s="13">
        <f>IF(A536="","",MONTH(A536))</f>
      </c>
      <c r="I536" s="13">
        <f>IF(A536="","",YEAR(A536))</f>
      </c>
    </row>
    <row r="537" spans="1:9" x14ac:dyDescent="0.25">
      <c r="A537" s="11"/>
      <c r="B537" s="9"/>
      <c r="C537" s="9"/>
      <c r="D537" s="10"/>
      <c r="E537" s="10"/>
      <c r="F537" s="12">
        <f>IF(OR(A537="",C537=""),"",IF(N(D537)&gt;0,D537,IFERROR(INDEX(Settings!$B$2:$B$11,MATCH(C537,Settings!$A$2:$A$11,0)),0)))</f>
      </c>
      <c r="G537" s="9"/>
      <c r="H537" s="13">
        <f>IF(A537="","",MONTH(A537))</f>
      </c>
      <c r="I537" s="13">
        <f>IF(A537="","",YEAR(A537))</f>
      </c>
    </row>
    <row r="538" spans="1:9" x14ac:dyDescent="0.25">
      <c r="A538" s="11"/>
      <c r="B538" s="9"/>
      <c r="C538" s="9"/>
      <c r="D538" s="10"/>
      <c r="E538" s="10"/>
      <c r="F538" s="12">
        <f>IF(OR(A538="",C538=""),"",IF(N(D538)&gt;0,D538,IFERROR(INDEX(Settings!$B$2:$B$11,MATCH(C538,Settings!$A$2:$A$11,0)),0)))</f>
      </c>
      <c r="G538" s="9"/>
      <c r="H538" s="13">
        <f>IF(A538="","",MONTH(A538))</f>
      </c>
      <c r="I538" s="13">
        <f>IF(A538="","",YEAR(A538))</f>
      </c>
    </row>
    <row r="539" spans="1:9" x14ac:dyDescent="0.25">
      <c r="A539" s="11"/>
      <c r="B539" s="9"/>
      <c r="C539" s="9"/>
      <c r="D539" s="10"/>
      <c r="E539" s="10"/>
      <c r="F539" s="12">
        <f>IF(OR(A539="",C539=""),"",IF(N(D539)&gt;0,D539,IFERROR(INDEX(Settings!$B$2:$B$11,MATCH(C539,Settings!$A$2:$A$11,0)),0)))</f>
      </c>
      <c r="G539" s="9"/>
      <c r="H539" s="13">
        <f>IF(A539="","",MONTH(A539))</f>
      </c>
      <c r="I539" s="13">
        <f>IF(A539="","",YEAR(A539))</f>
      </c>
    </row>
    <row r="540" spans="1:9" x14ac:dyDescent="0.25">
      <c r="A540" s="11"/>
      <c r="B540" s="9"/>
      <c r="C540" s="9"/>
      <c r="D540" s="10"/>
      <c r="E540" s="10"/>
      <c r="F540" s="12">
        <f>IF(OR(A540="",C540=""),"",IF(N(D540)&gt;0,D540,IFERROR(INDEX(Settings!$B$2:$B$11,MATCH(C540,Settings!$A$2:$A$11,0)),0)))</f>
      </c>
      <c r="G540" s="9"/>
      <c r="H540" s="13">
        <f>IF(A540="","",MONTH(A540))</f>
      </c>
      <c r="I540" s="13">
        <f>IF(A540="","",YEAR(A540))</f>
      </c>
    </row>
    <row r="541" spans="1:9" x14ac:dyDescent="0.25">
      <c r="A541" s="11"/>
      <c r="B541" s="9"/>
      <c r="C541" s="9"/>
      <c r="D541" s="10"/>
      <c r="E541" s="10"/>
      <c r="F541" s="12">
        <f>IF(OR(A541="",C541=""),"",IF(N(D541)&gt;0,D541,IFERROR(INDEX(Settings!$B$2:$B$11,MATCH(C541,Settings!$A$2:$A$11,0)),0)))</f>
      </c>
      <c r="G541" s="9"/>
      <c r="H541" s="13">
        <f>IF(A541="","",MONTH(A541))</f>
      </c>
      <c r="I541" s="13">
        <f>IF(A541="","",YEAR(A541))</f>
      </c>
    </row>
    <row r="542" spans="1:9" x14ac:dyDescent="0.25">
      <c r="A542" s="11"/>
      <c r="B542" s="9"/>
      <c r="C542" s="9"/>
      <c r="D542" s="10"/>
      <c r="E542" s="10"/>
      <c r="F542" s="12">
        <f>IF(OR(A542="",C542=""),"",IF(N(D542)&gt;0,D542,IFERROR(INDEX(Settings!$B$2:$B$11,MATCH(C542,Settings!$A$2:$A$11,0)),0)))</f>
      </c>
      <c r="G542" s="9"/>
      <c r="H542" s="13">
        <f>IF(A542="","",MONTH(A542))</f>
      </c>
      <c r="I542" s="13">
        <f>IF(A542="","",YEAR(A542))</f>
      </c>
    </row>
    <row r="543" spans="1:9" x14ac:dyDescent="0.25">
      <c r="A543" s="11"/>
      <c r="B543" s="9"/>
      <c r="C543" s="9"/>
      <c r="D543" s="10"/>
      <c r="E543" s="10"/>
      <c r="F543" s="12">
        <f>IF(OR(A543="",C543=""),"",IF(N(D543)&gt;0,D543,IFERROR(INDEX(Settings!$B$2:$B$11,MATCH(C543,Settings!$A$2:$A$11,0)),0)))</f>
      </c>
      <c r="G543" s="9"/>
      <c r="H543" s="13">
        <f>IF(A543="","",MONTH(A543))</f>
      </c>
      <c r="I543" s="13">
        <f>IF(A543="","",YEAR(A543))</f>
      </c>
    </row>
    <row r="544" spans="1:9" x14ac:dyDescent="0.25">
      <c r="A544" s="11"/>
      <c r="B544" s="9"/>
      <c r="C544" s="9"/>
      <c r="D544" s="10"/>
      <c r="E544" s="10"/>
      <c r="F544" s="12">
        <f>IF(OR(A544="",C544=""),"",IF(N(D544)&gt;0,D544,IFERROR(INDEX(Settings!$B$2:$B$11,MATCH(C544,Settings!$A$2:$A$11,0)),0)))</f>
      </c>
      <c r="G544" s="9"/>
      <c r="H544" s="13">
        <f>IF(A544="","",MONTH(A544))</f>
      </c>
      <c r="I544" s="13">
        <f>IF(A544="","",YEAR(A544))</f>
      </c>
    </row>
    <row r="545" spans="1:9" x14ac:dyDescent="0.25">
      <c r="A545" s="11"/>
      <c r="B545" s="9"/>
      <c r="C545" s="9"/>
      <c r="D545" s="10"/>
      <c r="E545" s="10"/>
      <c r="F545" s="12">
        <f>IF(OR(A545="",C545=""),"",IF(N(D545)&gt;0,D545,IFERROR(INDEX(Settings!$B$2:$B$11,MATCH(C545,Settings!$A$2:$A$11,0)),0)))</f>
      </c>
      <c r="G545" s="9"/>
      <c r="H545" s="13">
        <f>IF(A545="","",MONTH(A545))</f>
      </c>
      <c r="I545" s="13">
        <f>IF(A545="","",YEAR(A545))</f>
      </c>
    </row>
    <row r="546" spans="1:9" x14ac:dyDescent="0.25">
      <c r="A546" s="11"/>
      <c r="B546" s="9"/>
      <c r="C546" s="9"/>
      <c r="D546" s="10"/>
      <c r="E546" s="10"/>
      <c r="F546" s="12">
        <f>IF(OR(A546="",C546=""),"",IF(N(D546)&gt;0,D546,IFERROR(INDEX(Settings!$B$2:$B$11,MATCH(C546,Settings!$A$2:$A$11,0)),0)))</f>
      </c>
      <c r="G546" s="9"/>
      <c r="H546" s="13">
        <f>IF(A546="","",MONTH(A546))</f>
      </c>
      <c r="I546" s="13">
        <f>IF(A546="","",YEAR(A546))</f>
      </c>
    </row>
    <row r="547" spans="1:9" x14ac:dyDescent="0.25">
      <c r="A547" s="11"/>
      <c r="B547" s="9"/>
      <c r="C547" s="9"/>
      <c r="D547" s="10"/>
      <c r="E547" s="10"/>
      <c r="F547" s="12">
        <f>IF(OR(A547="",C547=""),"",IF(N(D547)&gt;0,D547,IFERROR(INDEX(Settings!$B$2:$B$11,MATCH(C547,Settings!$A$2:$A$11,0)),0)))</f>
      </c>
      <c r="G547" s="9"/>
      <c r="H547" s="13">
        <f>IF(A547="","",MONTH(A547))</f>
      </c>
      <c r="I547" s="13">
        <f>IF(A547="","",YEAR(A547))</f>
      </c>
    </row>
    <row r="548" spans="1:9" x14ac:dyDescent="0.25">
      <c r="A548" s="11"/>
      <c r="B548" s="9"/>
      <c r="C548" s="9"/>
      <c r="D548" s="10"/>
      <c r="E548" s="10"/>
      <c r="F548" s="12">
        <f>IF(OR(A548="",C548=""),"",IF(N(D548)&gt;0,D548,IFERROR(INDEX(Settings!$B$2:$B$11,MATCH(C548,Settings!$A$2:$A$11,0)),0)))</f>
      </c>
      <c r="G548" s="9"/>
      <c r="H548" s="13">
        <f>IF(A548="","",MONTH(A548))</f>
      </c>
      <c r="I548" s="13">
        <f>IF(A548="","",YEAR(A548))</f>
      </c>
    </row>
    <row r="549" spans="1:9" x14ac:dyDescent="0.25">
      <c r="A549" s="11"/>
      <c r="B549" s="9"/>
      <c r="C549" s="9"/>
      <c r="D549" s="10"/>
      <c r="E549" s="10"/>
      <c r="F549" s="12">
        <f>IF(OR(A549="",C549=""),"",IF(N(D549)&gt;0,D549,IFERROR(INDEX(Settings!$B$2:$B$11,MATCH(C549,Settings!$A$2:$A$11,0)),0)))</f>
      </c>
      <c r="G549" s="9"/>
      <c r="H549" s="13">
        <f>IF(A549="","",MONTH(A549))</f>
      </c>
      <c r="I549" s="13">
        <f>IF(A549="","",YEAR(A549))</f>
      </c>
    </row>
    <row r="550" spans="1:9" x14ac:dyDescent="0.25">
      <c r="A550" s="11"/>
      <c r="B550" s="9"/>
      <c r="C550" s="9"/>
      <c r="D550" s="10"/>
      <c r="E550" s="10"/>
      <c r="F550" s="12">
        <f>IF(OR(A550="",C550=""),"",IF(N(D550)&gt;0,D550,IFERROR(INDEX(Settings!$B$2:$B$11,MATCH(C550,Settings!$A$2:$A$11,0)),0)))</f>
      </c>
      <c r="G550" s="9"/>
      <c r="H550" s="13">
        <f>IF(A550="","",MONTH(A550))</f>
      </c>
      <c r="I550" s="13">
        <f>IF(A550="","",YEAR(A550))</f>
      </c>
    </row>
    <row r="551" spans="1:9" x14ac:dyDescent="0.25">
      <c r="A551" s="11"/>
      <c r="B551" s="9"/>
      <c r="C551" s="9"/>
      <c r="D551" s="10"/>
      <c r="E551" s="10"/>
      <c r="F551" s="12">
        <f>IF(OR(A551="",C551=""),"",IF(N(D551)&gt;0,D551,IFERROR(INDEX(Settings!$B$2:$B$11,MATCH(C551,Settings!$A$2:$A$11,0)),0)))</f>
      </c>
      <c r="G551" s="9"/>
      <c r="H551" s="13">
        <f>IF(A551="","",MONTH(A551))</f>
      </c>
      <c r="I551" s="13">
        <f>IF(A551="","",YEAR(A551))</f>
      </c>
    </row>
    <row r="552" spans="1:9" x14ac:dyDescent="0.25">
      <c r="A552" s="11"/>
      <c r="B552" s="9"/>
      <c r="C552" s="9"/>
      <c r="D552" s="10"/>
      <c r="E552" s="10"/>
      <c r="F552" s="12">
        <f>IF(OR(A552="",C552=""),"",IF(N(D552)&gt;0,D552,IFERROR(INDEX(Settings!$B$2:$B$11,MATCH(C552,Settings!$A$2:$A$11,0)),0)))</f>
      </c>
      <c r="G552" s="9"/>
      <c r="H552" s="13">
        <f>IF(A552="","",MONTH(A552))</f>
      </c>
      <c r="I552" s="13">
        <f>IF(A552="","",YEAR(A552))</f>
      </c>
    </row>
    <row r="553" spans="1:9" x14ac:dyDescent="0.25">
      <c r="A553" s="11"/>
      <c r="B553" s="9"/>
      <c r="C553" s="9"/>
      <c r="D553" s="10"/>
      <c r="E553" s="10"/>
      <c r="F553" s="12">
        <f>IF(OR(A553="",C553=""),"",IF(N(D553)&gt;0,D553,IFERROR(INDEX(Settings!$B$2:$B$11,MATCH(C553,Settings!$A$2:$A$11,0)),0)))</f>
      </c>
      <c r="G553" s="9"/>
      <c r="H553" s="13">
        <f>IF(A553="","",MONTH(A553))</f>
      </c>
      <c r="I553" s="13">
        <f>IF(A553="","",YEAR(A553))</f>
      </c>
    </row>
    <row r="554" spans="1:9" x14ac:dyDescent="0.25">
      <c r="A554" s="11"/>
      <c r="B554" s="9"/>
      <c r="C554" s="9"/>
      <c r="D554" s="10"/>
      <c r="E554" s="10"/>
      <c r="F554" s="12">
        <f>IF(OR(A554="",C554=""),"",IF(N(D554)&gt;0,D554,IFERROR(INDEX(Settings!$B$2:$B$11,MATCH(C554,Settings!$A$2:$A$11,0)),0)))</f>
      </c>
      <c r="G554" s="9"/>
      <c r="H554" s="13">
        <f>IF(A554="","",MONTH(A554))</f>
      </c>
      <c r="I554" s="13">
        <f>IF(A554="","",YEAR(A554))</f>
      </c>
    </row>
    <row r="555" spans="1:9" x14ac:dyDescent="0.25">
      <c r="A555" s="11"/>
      <c r="B555" s="9"/>
      <c r="C555" s="9"/>
      <c r="D555" s="10"/>
      <c r="E555" s="10"/>
      <c r="F555" s="12">
        <f>IF(OR(A555="",C555=""),"",IF(N(D555)&gt;0,D555,IFERROR(INDEX(Settings!$B$2:$B$11,MATCH(C555,Settings!$A$2:$A$11,0)),0)))</f>
      </c>
      <c r="G555" s="9"/>
      <c r="H555" s="13">
        <f>IF(A555="","",MONTH(A555))</f>
      </c>
      <c r="I555" s="13">
        <f>IF(A555="","",YEAR(A555))</f>
      </c>
    </row>
    <row r="556" spans="1:9" x14ac:dyDescent="0.25">
      <c r="A556" s="11"/>
      <c r="B556" s="9"/>
      <c r="C556" s="9"/>
      <c r="D556" s="10"/>
      <c r="E556" s="10"/>
      <c r="F556" s="12">
        <f>IF(OR(A556="",C556=""),"",IF(N(D556)&gt;0,D556,IFERROR(INDEX(Settings!$B$2:$B$11,MATCH(C556,Settings!$A$2:$A$11,0)),0)))</f>
      </c>
      <c r="G556" s="9"/>
      <c r="H556" s="13">
        <f>IF(A556="","",MONTH(A556))</f>
      </c>
      <c r="I556" s="13">
        <f>IF(A556="","",YEAR(A556))</f>
      </c>
    </row>
    <row r="557" spans="1:9" x14ac:dyDescent="0.25">
      <c r="A557" s="11"/>
      <c r="B557" s="9"/>
      <c r="C557" s="9"/>
      <c r="D557" s="10"/>
      <c r="E557" s="10"/>
      <c r="F557" s="12">
        <f>IF(OR(A557="",C557=""),"",IF(N(D557)&gt;0,D557,IFERROR(INDEX(Settings!$B$2:$B$11,MATCH(C557,Settings!$A$2:$A$11,0)),0)))</f>
      </c>
      <c r="G557" s="9"/>
      <c r="H557" s="13">
        <f>IF(A557="","",MONTH(A557))</f>
      </c>
      <c r="I557" s="13">
        <f>IF(A557="","",YEAR(A557))</f>
      </c>
    </row>
    <row r="558" spans="1:9" x14ac:dyDescent="0.25">
      <c r="A558" s="11"/>
      <c r="B558" s="9"/>
      <c r="C558" s="9"/>
      <c r="D558" s="10"/>
      <c r="E558" s="10"/>
      <c r="F558" s="12">
        <f>IF(OR(A558="",C558=""),"",IF(N(D558)&gt;0,D558,IFERROR(INDEX(Settings!$B$2:$B$11,MATCH(C558,Settings!$A$2:$A$11,0)),0)))</f>
      </c>
      <c r="G558" s="9"/>
      <c r="H558" s="13">
        <f>IF(A558="","",MONTH(A558))</f>
      </c>
      <c r="I558" s="13">
        <f>IF(A558="","",YEAR(A558))</f>
      </c>
    </row>
    <row r="559" spans="1:9" x14ac:dyDescent="0.25">
      <c r="A559" s="11"/>
      <c r="B559" s="9"/>
      <c r="C559" s="9"/>
      <c r="D559" s="10"/>
      <c r="E559" s="10"/>
      <c r="F559" s="12">
        <f>IF(OR(A559="",C559=""),"",IF(N(D559)&gt;0,D559,IFERROR(INDEX(Settings!$B$2:$B$11,MATCH(C559,Settings!$A$2:$A$11,0)),0)))</f>
      </c>
      <c r="G559" s="9"/>
      <c r="H559" s="13">
        <f>IF(A559="","",MONTH(A559))</f>
      </c>
      <c r="I559" s="13">
        <f>IF(A559="","",YEAR(A559))</f>
      </c>
    </row>
    <row r="560" spans="1:9" x14ac:dyDescent="0.25">
      <c r="A560" s="11"/>
      <c r="B560" s="9"/>
      <c r="C560" s="9"/>
      <c r="D560" s="10"/>
      <c r="E560" s="10"/>
      <c r="F560" s="12">
        <f>IF(OR(A560="",C560=""),"",IF(N(D560)&gt;0,D560,IFERROR(INDEX(Settings!$B$2:$B$11,MATCH(C560,Settings!$A$2:$A$11,0)),0)))</f>
      </c>
      <c r="G560" s="9"/>
      <c r="H560" s="13">
        <f>IF(A560="","",MONTH(A560))</f>
      </c>
      <c r="I560" s="13">
        <f>IF(A560="","",YEAR(A560))</f>
      </c>
    </row>
    <row r="561" spans="1:9" x14ac:dyDescent="0.25">
      <c r="A561" s="11"/>
      <c r="B561" s="9"/>
      <c r="C561" s="9"/>
      <c r="D561" s="10"/>
      <c r="E561" s="10"/>
      <c r="F561" s="12">
        <f>IF(OR(A561="",C561=""),"",IF(N(D561)&gt;0,D561,IFERROR(INDEX(Settings!$B$2:$B$11,MATCH(C561,Settings!$A$2:$A$11,0)),0)))</f>
      </c>
      <c r="G561" s="9"/>
      <c r="H561" s="13">
        <f>IF(A561="","",MONTH(A561))</f>
      </c>
      <c r="I561" s="13">
        <f>IF(A561="","",YEAR(A561))</f>
      </c>
    </row>
    <row r="562" spans="1:9" x14ac:dyDescent="0.25">
      <c r="A562" s="11"/>
      <c r="B562" s="9"/>
      <c r="C562" s="9"/>
      <c r="D562" s="10"/>
      <c r="E562" s="10"/>
      <c r="F562" s="12">
        <f>IF(OR(A562="",C562=""),"",IF(N(D562)&gt;0,D562,IFERROR(INDEX(Settings!$B$2:$B$11,MATCH(C562,Settings!$A$2:$A$11,0)),0)))</f>
      </c>
      <c r="G562" s="9"/>
      <c r="H562" s="13">
        <f>IF(A562="","",MONTH(A562))</f>
      </c>
      <c r="I562" s="13">
        <f>IF(A562="","",YEAR(A562))</f>
      </c>
    </row>
    <row r="563" spans="1:9" x14ac:dyDescent="0.25">
      <c r="A563" s="11"/>
      <c r="B563" s="9"/>
      <c r="C563" s="9"/>
      <c r="D563" s="10"/>
      <c r="E563" s="10"/>
      <c r="F563" s="12">
        <f>IF(OR(A563="",C563=""),"",IF(N(D563)&gt;0,D563,IFERROR(INDEX(Settings!$B$2:$B$11,MATCH(C563,Settings!$A$2:$A$11,0)),0)))</f>
      </c>
      <c r="G563" s="9"/>
      <c r="H563" s="13">
        <f>IF(A563="","",MONTH(A563))</f>
      </c>
      <c r="I563" s="13">
        <f>IF(A563="","",YEAR(A563))</f>
      </c>
    </row>
    <row r="564" spans="1:9" x14ac:dyDescent="0.25">
      <c r="A564" s="11"/>
      <c r="B564" s="9"/>
      <c r="C564" s="9"/>
      <c r="D564" s="10"/>
      <c r="E564" s="10"/>
      <c r="F564" s="12">
        <f>IF(OR(A564="",C564=""),"",IF(N(D564)&gt;0,D564,IFERROR(INDEX(Settings!$B$2:$B$11,MATCH(C564,Settings!$A$2:$A$11,0)),0)))</f>
      </c>
      <c r="G564" s="9"/>
      <c r="H564" s="13">
        <f>IF(A564="","",MONTH(A564))</f>
      </c>
      <c r="I564" s="13">
        <f>IF(A564="","",YEAR(A564))</f>
      </c>
    </row>
    <row r="565" spans="1:9" x14ac:dyDescent="0.25">
      <c r="A565" s="11"/>
      <c r="B565" s="9"/>
      <c r="C565" s="9"/>
      <c r="D565" s="10"/>
      <c r="E565" s="10"/>
      <c r="F565" s="12">
        <f>IF(OR(A565="",C565=""),"",IF(N(D565)&gt;0,D565,IFERROR(INDEX(Settings!$B$2:$B$11,MATCH(C565,Settings!$A$2:$A$11,0)),0)))</f>
      </c>
      <c r="G565" s="9"/>
      <c r="H565" s="13">
        <f>IF(A565="","",MONTH(A565))</f>
      </c>
      <c r="I565" s="13">
        <f>IF(A565="","",YEAR(A565))</f>
      </c>
    </row>
    <row r="566" spans="1:9" x14ac:dyDescent="0.25">
      <c r="A566" s="11"/>
      <c r="B566" s="9"/>
      <c r="C566" s="9"/>
      <c r="D566" s="10"/>
      <c r="E566" s="10"/>
      <c r="F566" s="12">
        <f>IF(OR(A566="",C566=""),"",IF(N(D566)&gt;0,D566,IFERROR(INDEX(Settings!$B$2:$B$11,MATCH(C566,Settings!$A$2:$A$11,0)),0)))</f>
      </c>
      <c r="G566" s="9"/>
      <c r="H566" s="13">
        <f>IF(A566="","",MONTH(A566))</f>
      </c>
      <c r="I566" s="13">
        <f>IF(A566="","",YEAR(A566))</f>
      </c>
    </row>
    <row r="567" spans="1:9" x14ac:dyDescent="0.25">
      <c r="A567" s="11"/>
      <c r="B567" s="9"/>
      <c r="C567" s="9"/>
      <c r="D567" s="10"/>
      <c r="E567" s="10"/>
      <c r="F567" s="12">
        <f>IF(OR(A567="",C567=""),"",IF(N(D567)&gt;0,D567,IFERROR(INDEX(Settings!$B$2:$B$11,MATCH(C567,Settings!$A$2:$A$11,0)),0)))</f>
      </c>
      <c r="G567" s="9"/>
      <c r="H567" s="13">
        <f>IF(A567="","",MONTH(A567))</f>
      </c>
      <c r="I567" s="13">
        <f>IF(A567="","",YEAR(A567))</f>
      </c>
    </row>
    <row r="568" spans="1:9" x14ac:dyDescent="0.25">
      <c r="A568" s="11"/>
      <c r="B568" s="9"/>
      <c r="C568" s="9"/>
      <c r="D568" s="10"/>
      <c r="E568" s="10"/>
      <c r="F568" s="12">
        <f>IF(OR(A568="",C568=""),"",IF(N(D568)&gt;0,D568,IFERROR(INDEX(Settings!$B$2:$B$11,MATCH(C568,Settings!$A$2:$A$11,0)),0)))</f>
      </c>
      <c r="G568" s="9"/>
      <c r="H568" s="13">
        <f>IF(A568="","",MONTH(A568))</f>
      </c>
      <c r="I568" s="13">
        <f>IF(A568="","",YEAR(A568))</f>
      </c>
    </row>
    <row r="569" spans="1:9" x14ac:dyDescent="0.25">
      <c r="A569" s="11"/>
      <c r="B569" s="9"/>
      <c r="C569" s="9"/>
      <c r="D569" s="10"/>
      <c r="E569" s="10"/>
      <c r="F569" s="12">
        <f>IF(OR(A569="",C569=""),"",IF(N(D569)&gt;0,D569,IFERROR(INDEX(Settings!$B$2:$B$11,MATCH(C569,Settings!$A$2:$A$11,0)),0)))</f>
      </c>
      <c r="G569" s="9"/>
      <c r="H569" s="13">
        <f>IF(A569="","",MONTH(A569))</f>
      </c>
      <c r="I569" s="13">
        <f>IF(A569="","",YEAR(A569))</f>
      </c>
    </row>
    <row r="570" spans="1:9" x14ac:dyDescent="0.25">
      <c r="A570" s="11"/>
      <c r="B570" s="9"/>
      <c r="C570" s="9"/>
      <c r="D570" s="10"/>
      <c r="E570" s="10"/>
      <c r="F570" s="12">
        <f>IF(OR(A570="",C570=""),"",IF(N(D570)&gt;0,D570,IFERROR(INDEX(Settings!$B$2:$B$11,MATCH(C570,Settings!$A$2:$A$11,0)),0)))</f>
      </c>
      <c r="G570" s="9"/>
      <c r="H570" s="13">
        <f>IF(A570="","",MONTH(A570))</f>
      </c>
      <c r="I570" s="13">
        <f>IF(A570="","",YEAR(A570))</f>
      </c>
    </row>
    <row r="571" spans="1:9" x14ac:dyDescent="0.25">
      <c r="A571" s="11"/>
      <c r="B571" s="9"/>
      <c r="C571" s="9"/>
      <c r="D571" s="10"/>
      <c r="E571" s="10"/>
      <c r="F571" s="12">
        <f>IF(OR(A571="",C571=""),"",IF(N(D571)&gt;0,D571,IFERROR(INDEX(Settings!$B$2:$B$11,MATCH(C571,Settings!$A$2:$A$11,0)),0)))</f>
      </c>
      <c r="G571" s="9"/>
      <c r="H571" s="13">
        <f>IF(A571="","",MONTH(A571))</f>
      </c>
      <c r="I571" s="13">
        <f>IF(A571="","",YEAR(A571))</f>
      </c>
    </row>
    <row r="572" spans="1:9" x14ac:dyDescent="0.25">
      <c r="A572" s="11"/>
      <c r="B572" s="9"/>
      <c r="C572" s="9"/>
      <c r="D572" s="10"/>
      <c r="E572" s="10"/>
      <c r="F572" s="12">
        <f>IF(OR(A572="",C572=""),"",IF(N(D572)&gt;0,D572,IFERROR(INDEX(Settings!$B$2:$B$11,MATCH(C572,Settings!$A$2:$A$11,0)),0)))</f>
      </c>
      <c r="G572" s="9"/>
      <c r="H572" s="13">
        <f>IF(A572="","",MONTH(A572))</f>
      </c>
      <c r="I572" s="13">
        <f>IF(A572="","",YEAR(A572))</f>
      </c>
    </row>
    <row r="573" spans="1:9" x14ac:dyDescent="0.25">
      <c r="A573" s="11"/>
      <c r="B573" s="9"/>
      <c r="C573" s="9"/>
      <c r="D573" s="10"/>
      <c r="E573" s="10"/>
      <c r="F573" s="12">
        <f>IF(OR(A573="",C573=""),"",IF(N(D573)&gt;0,D573,IFERROR(INDEX(Settings!$B$2:$B$11,MATCH(C573,Settings!$A$2:$A$11,0)),0)))</f>
      </c>
      <c r="G573" s="9"/>
      <c r="H573" s="13">
        <f>IF(A573="","",MONTH(A573))</f>
      </c>
      <c r="I573" s="13">
        <f>IF(A573="","",YEAR(A573))</f>
      </c>
    </row>
    <row r="574" spans="1:9" x14ac:dyDescent="0.25">
      <c r="A574" s="11"/>
      <c r="B574" s="9"/>
      <c r="C574" s="9"/>
      <c r="D574" s="10"/>
      <c r="E574" s="10"/>
      <c r="F574" s="12">
        <f>IF(OR(A574="",C574=""),"",IF(N(D574)&gt;0,D574,IFERROR(INDEX(Settings!$B$2:$B$11,MATCH(C574,Settings!$A$2:$A$11,0)),0)))</f>
      </c>
      <c r="G574" s="9"/>
      <c r="H574" s="13">
        <f>IF(A574="","",MONTH(A574))</f>
      </c>
      <c r="I574" s="13">
        <f>IF(A574="","",YEAR(A574))</f>
      </c>
    </row>
    <row r="575" spans="1:9" x14ac:dyDescent="0.25">
      <c r="A575" s="11"/>
      <c r="B575" s="9"/>
      <c r="C575" s="9"/>
      <c r="D575" s="10"/>
      <c r="E575" s="10"/>
      <c r="F575" s="12">
        <f>IF(OR(A575="",C575=""),"",IF(N(D575)&gt;0,D575,IFERROR(INDEX(Settings!$B$2:$B$11,MATCH(C575,Settings!$A$2:$A$11,0)),0)))</f>
      </c>
      <c r="G575" s="9"/>
      <c r="H575" s="13">
        <f>IF(A575="","",MONTH(A575))</f>
      </c>
      <c r="I575" s="13">
        <f>IF(A575="","",YEAR(A575))</f>
      </c>
    </row>
    <row r="576" spans="1:9" x14ac:dyDescent="0.25">
      <c r="A576" s="11"/>
      <c r="B576" s="9"/>
      <c r="C576" s="9"/>
      <c r="D576" s="10"/>
      <c r="E576" s="10"/>
      <c r="F576" s="12">
        <f>IF(OR(A576="",C576=""),"",IF(N(D576)&gt;0,D576,IFERROR(INDEX(Settings!$B$2:$B$11,MATCH(C576,Settings!$A$2:$A$11,0)),0)))</f>
      </c>
      <c r="G576" s="9"/>
      <c r="H576" s="13">
        <f>IF(A576="","",MONTH(A576))</f>
      </c>
      <c r="I576" s="13">
        <f>IF(A576="","",YEAR(A576))</f>
      </c>
    </row>
    <row r="577" spans="1:9" x14ac:dyDescent="0.25">
      <c r="A577" s="11"/>
      <c r="B577" s="9"/>
      <c r="C577" s="9"/>
      <c r="D577" s="10"/>
      <c r="E577" s="10"/>
      <c r="F577" s="12">
        <f>IF(OR(A577="",C577=""),"",IF(N(D577)&gt;0,D577,IFERROR(INDEX(Settings!$B$2:$B$11,MATCH(C577,Settings!$A$2:$A$11,0)),0)))</f>
      </c>
      <c r="G577" s="9"/>
      <c r="H577" s="13">
        <f>IF(A577="","",MONTH(A577))</f>
      </c>
      <c r="I577" s="13">
        <f>IF(A577="","",YEAR(A577))</f>
      </c>
    </row>
    <row r="578" spans="1:9" x14ac:dyDescent="0.25">
      <c r="A578" s="11"/>
      <c r="B578" s="9"/>
      <c r="C578" s="9"/>
      <c r="D578" s="10"/>
      <c r="E578" s="10"/>
      <c r="F578" s="12">
        <f>IF(OR(A578="",C578=""),"",IF(N(D578)&gt;0,D578,IFERROR(INDEX(Settings!$B$2:$B$11,MATCH(C578,Settings!$A$2:$A$11,0)),0)))</f>
      </c>
      <c r="G578" s="9"/>
      <c r="H578" s="13">
        <f>IF(A578="","",MONTH(A578))</f>
      </c>
      <c r="I578" s="13">
        <f>IF(A578="","",YEAR(A578))</f>
      </c>
    </row>
    <row r="579" spans="1:9" x14ac:dyDescent="0.25">
      <c r="A579" s="11"/>
      <c r="B579" s="9"/>
      <c r="C579" s="9"/>
      <c r="D579" s="10"/>
      <c r="E579" s="10"/>
      <c r="F579" s="12">
        <f>IF(OR(A579="",C579=""),"",IF(N(D579)&gt;0,D579,IFERROR(INDEX(Settings!$B$2:$B$11,MATCH(C579,Settings!$A$2:$A$11,0)),0)))</f>
      </c>
      <c r="G579" s="9"/>
      <c r="H579" s="13">
        <f>IF(A579="","",MONTH(A579))</f>
      </c>
      <c r="I579" s="13">
        <f>IF(A579="","",YEAR(A579))</f>
      </c>
    </row>
    <row r="580" spans="1:9" x14ac:dyDescent="0.25">
      <c r="A580" s="11"/>
      <c r="B580" s="9"/>
      <c r="C580" s="9"/>
      <c r="D580" s="10"/>
      <c r="E580" s="10"/>
      <c r="F580" s="12">
        <f>IF(OR(A580="",C580=""),"",IF(N(D580)&gt;0,D580,IFERROR(INDEX(Settings!$B$2:$B$11,MATCH(C580,Settings!$A$2:$A$11,0)),0)))</f>
      </c>
      <c r="G580" s="9"/>
      <c r="H580" s="13">
        <f>IF(A580="","",MONTH(A580))</f>
      </c>
      <c r="I580" s="13">
        <f>IF(A580="","",YEAR(A580))</f>
      </c>
    </row>
    <row r="581" spans="1:9" x14ac:dyDescent="0.25">
      <c r="A581" s="11"/>
      <c r="B581" s="9"/>
      <c r="C581" s="9"/>
      <c r="D581" s="10"/>
      <c r="E581" s="10"/>
      <c r="F581" s="12">
        <f>IF(OR(A581="",C581=""),"",IF(N(D581)&gt;0,D581,IFERROR(INDEX(Settings!$B$2:$B$11,MATCH(C581,Settings!$A$2:$A$11,0)),0)))</f>
      </c>
      <c r="G581" s="9"/>
      <c r="H581" s="13">
        <f>IF(A581="","",MONTH(A581))</f>
      </c>
      <c r="I581" s="13">
        <f>IF(A581="","",YEAR(A581))</f>
      </c>
    </row>
    <row r="582" spans="1:9" x14ac:dyDescent="0.25">
      <c r="A582" s="11"/>
      <c r="B582" s="9"/>
      <c r="C582" s="9"/>
      <c r="D582" s="10"/>
      <c r="E582" s="10"/>
      <c r="F582" s="12">
        <f>IF(OR(A582="",C582=""),"",IF(N(D582)&gt;0,D582,IFERROR(INDEX(Settings!$B$2:$B$11,MATCH(C582,Settings!$A$2:$A$11,0)),0)))</f>
      </c>
      <c r="G582" s="9"/>
      <c r="H582" s="13">
        <f>IF(A582="","",MONTH(A582))</f>
      </c>
      <c r="I582" s="13">
        <f>IF(A582="","",YEAR(A582))</f>
      </c>
    </row>
    <row r="583" spans="1:9" x14ac:dyDescent="0.25">
      <c r="A583" s="11"/>
      <c r="B583" s="9"/>
      <c r="C583" s="9"/>
      <c r="D583" s="10"/>
      <c r="E583" s="10"/>
      <c r="F583" s="12">
        <f>IF(OR(A583="",C583=""),"",IF(N(D583)&gt;0,D583,IFERROR(INDEX(Settings!$B$2:$B$11,MATCH(C583,Settings!$A$2:$A$11,0)),0)))</f>
      </c>
      <c r="G583" s="9"/>
      <c r="H583" s="13">
        <f>IF(A583="","",MONTH(A583))</f>
      </c>
      <c r="I583" s="13">
        <f>IF(A583="","",YEAR(A583))</f>
      </c>
    </row>
    <row r="584" spans="1:9" x14ac:dyDescent="0.25">
      <c r="A584" s="11"/>
      <c r="B584" s="9"/>
      <c r="C584" s="9"/>
      <c r="D584" s="10"/>
      <c r="E584" s="10"/>
      <c r="F584" s="12">
        <f>IF(OR(A584="",C584=""),"",IF(N(D584)&gt;0,D584,IFERROR(INDEX(Settings!$B$2:$B$11,MATCH(C584,Settings!$A$2:$A$11,0)),0)))</f>
      </c>
      <c r="G584" s="9"/>
      <c r="H584" s="13">
        <f>IF(A584="","",MONTH(A584))</f>
      </c>
      <c r="I584" s="13">
        <f>IF(A584="","",YEAR(A584))</f>
      </c>
    </row>
    <row r="585" spans="1:9" x14ac:dyDescent="0.25">
      <c r="A585" s="11"/>
      <c r="B585" s="9"/>
      <c r="C585" s="9"/>
      <c r="D585" s="10"/>
      <c r="E585" s="10"/>
      <c r="F585" s="12">
        <f>IF(OR(A585="",C585=""),"",IF(N(D585)&gt;0,D585,IFERROR(INDEX(Settings!$B$2:$B$11,MATCH(C585,Settings!$A$2:$A$11,0)),0)))</f>
      </c>
      <c r="G585" s="9"/>
      <c r="H585" s="13">
        <f>IF(A585="","",MONTH(A585))</f>
      </c>
      <c r="I585" s="13">
        <f>IF(A585="","",YEAR(A585))</f>
      </c>
    </row>
    <row r="586" spans="1:9" x14ac:dyDescent="0.25">
      <c r="A586" s="11"/>
      <c r="B586" s="9"/>
      <c r="C586" s="9"/>
      <c r="D586" s="10"/>
      <c r="E586" s="10"/>
      <c r="F586" s="12">
        <f>IF(OR(A586="",C586=""),"",IF(N(D586)&gt;0,D586,IFERROR(INDEX(Settings!$B$2:$B$11,MATCH(C586,Settings!$A$2:$A$11,0)),0)))</f>
      </c>
      <c r="G586" s="9"/>
      <c r="H586" s="13">
        <f>IF(A586="","",MONTH(A586))</f>
      </c>
      <c r="I586" s="13">
        <f>IF(A586="","",YEAR(A586))</f>
      </c>
    </row>
    <row r="587" spans="1:9" x14ac:dyDescent="0.25">
      <c r="A587" s="11"/>
      <c r="B587" s="9"/>
      <c r="C587" s="9"/>
      <c r="D587" s="10"/>
      <c r="E587" s="10"/>
      <c r="F587" s="12">
        <f>IF(OR(A587="",C587=""),"",IF(N(D587)&gt;0,D587,IFERROR(INDEX(Settings!$B$2:$B$11,MATCH(C587,Settings!$A$2:$A$11,0)),0)))</f>
      </c>
      <c r="G587" s="9"/>
      <c r="H587" s="13">
        <f>IF(A587="","",MONTH(A587))</f>
      </c>
      <c r="I587" s="13">
        <f>IF(A587="","",YEAR(A587))</f>
      </c>
    </row>
    <row r="588" spans="1:9" x14ac:dyDescent="0.25">
      <c r="A588" s="11"/>
      <c r="B588" s="9"/>
      <c r="C588" s="9"/>
      <c r="D588" s="10"/>
      <c r="E588" s="10"/>
      <c r="F588" s="12">
        <f>IF(OR(A588="",C588=""),"",IF(N(D588)&gt;0,D588,IFERROR(INDEX(Settings!$B$2:$B$11,MATCH(C588,Settings!$A$2:$A$11,0)),0)))</f>
      </c>
      <c r="G588" s="9"/>
      <c r="H588" s="13">
        <f>IF(A588="","",MONTH(A588))</f>
      </c>
      <c r="I588" s="13">
        <f>IF(A588="","",YEAR(A588))</f>
      </c>
    </row>
    <row r="589" spans="1:9" x14ac:dyDescent="0.25">
      <c r="A589" s="11"/>
      <c r="B589" s="9"/>
      <c r="C589" s="9"/>
      <c r="D589" s="10"/>
      <c r="E589" s="10"/>
      <c r="F589" s="12">
        <f>IF(OR(A589="",C589=""),"",IF(N(D589)&gt;0,D589,IFERROR(INDEX(Settings!$B$2:$B$11,MATCH(C589,Settings!$A$2:$A$11,0)),0)))</f>
      </c>
      <c r="G589" s="9"/>
      <c r="H589" s="13">
        <f>IF(A589="","",MONTH(A589))</f>
      </c>
      <c r="I589" s="13">
        <f>IF(A589="","",YEAR(A589))</f>
      </c>
    </row>
    <row r="590" spans="1:9" x14ac:dyDescent="0.25">
      <c r="A590" s="11"/>
      <c r="B590" s="9"/>
      <c r="C590" s="9"/>
      <c r="D590" s="10"/>
      <c r="E590" s="10"/>
      <c r="F590" s="12">
        <f>IF(OR(A590="",C590=""),"",IF(N(D590)&gt;0,D590,IFERROR(INDEX(Settings!$B$2:$B$11,MATCH(C590,Settings!$A$2:$A$11,0)),0)))</f>
      </c>
      <c r="G590" s="9"/>
      <c r="H590" s="13">
        <f>IF(A590="","",MONTH(A590))</f>
      </c>
      <c r="I590" s="13">
        <f>IF(A590="","",YEAR(A590))</f>
      </c>
    </row>
    <row r="591" spans="1:9" x14ac:dyDescent="0.25">
      <c r="A591" s="11"/>
      <c r="B591" s="9"/>
      <c r="C591" s="9"/>
      <c r="D591" s="10"/>
      <c r="E591" s="10"/>
      <c r="F591" s="12">
        <f>IF(OR(A591="",C591=""),"",IF(N(D591)&gt;0,D591,IFERROR(INDEX(Settings!$B$2:$B$11,MATCH(C591,Settings!$A$2:$A$11,0)),0)))</f>
      </c>
      <c r="G591" s="9"/>
      <c r="H591" s="13">
        <f>IF(A591="","",MONTH(A591))</f>
      </c>
      <c r="I591" s="13">
        <f>IF(A591="","",YEAR(A591))</f>
      </c>
    </row>
    <row r="592" spans="1:9" x14ac:dyDescent="0.25">
      <c r="A592" s="11"/>
      <c r="B592" s="9"/>
      <c r="C592" s="9"/>
      <c r="D592" s="10"/>
      <c r="E592" s="10"/>
      <c r="F592" s="12">
        <f>IF(OR(A592="",C592=""),"",IF(N(D592)&gt;0,D592,IFERROR(INDEX(Settings!$B$2:$B$11,MATCH(C592,Settings!$A$2:$A$11,0)),0)))</f>
      </c>
      <c r="G592" s="9"/>
      <c r="H592" s="13">
        <f>IF(A592="","",MONTH(A592))</f>
      </c>
      <c r="I592" s="13">
        <f>IF(A592="","",YEAR(A592))</f>
      </c>
    </row>
    <row r="593" spans="1:9" x14ac:dyDescent="0.25">
      <c r="A593" s="11"/>
      <c r="B593" s="9"/>
      <c r="C593" s="9"/>
      <c r="D593" s="10"/>
      <c r="E593" s="10"/>
      <c r="F593" s="12">
        <f>IF(OR(A593="",C593=""),"",IF(N(D593)&gt;0,D593,IFERROR(INDEX(Settings!$B$2:$B$11,MATCH(C593,Settings!$A$2:$A$11,0)),0)))</f>
      </c>
      <c r="G593" s="9"/>
      <c r="H593" s="13">
        <f>IF(A593="","",MONTH(A593))</f>
      </c>
      <c r="I593" s="13">
        <f>IF(A593="","",YEAR(A593))</f>
      </c>
    </row>
    <row r="594" spans="1:9" x14ac:dyDescent="0.25">
      <c r="A594" s="11"/>
      <c r="B594" s="9"/>
      <c r="C594" s="9"/>
      <c r="D594" s="10"/>
      <c r="E594" s="10"/>
      <c r="F594" s="12">
        <f>IF(OR(A594="",C594=""),"",IF(N(D594)&gt;0,D594,IFERROR(INDEX(Settings!$B$2:$B$11,MATCH(C594,Settings!$A$2:$A$11,0)),0)))</f>
      </c>
      <c r="G594" s="9"/>
      <c r="H594" s="13">
        <f>IF(A594="","",MONTH(A594))</f>
      </c>
      <c r="I594" s="13">
        <f>IF(A594="","",YEAR(A594))</f>
      </c>
    </row>
    <row r="595" spans="1:9" x14ac:dyDescent="0.25">
      <c r="A595" s="11"/>
      <c r="B595" s="9"/>
      <c r="C595" s="9"/>
      <c r="D595" s="10"/>
      <c r="E595" s="10"/>
      <c r="F595" s="12">
        <f>IF(OR(A595="",C595=""),"",IF(N(D595)&gt;0,D595,IFERROR(INDEX(Settings!$B$2:$B$11,MATCH(C595,Settings!$A$2:$A$11,0)),0)))</f>
      </c>
      <c r="G595" s="9"/>
      <c r="H595" s="13">
        <f>IF(A595="","",MONTH(A595))</f>
      </c>
      <c r="I595" s="13">
        <f>IF(A595="","",YEAR(A595))</f>
      </c>
    </row>
    <row r="596" spans="1:9" x14ac:dyDescent="0.25">
      <c r="A596" s="11"/>
      <c r="B596" s="9"/>
      <c r="C596" s="9"/>
      <c r="D596" s="10"/>
      <c r="E596" s="10"/>
      <c r="F596" s="12">
        <f>IF(OR(A596="",C596=""),"",IF(N(D596)&gt;0,D596,IFERROR(INDEX(Settings!$B$2:$B$11,MATCH(C596,Settings!$A$2:$A$11,0)),0)))</f>
      </c>
      <c r="G596" s="9"/>
      <c r="H596" s="13">
        <f>IF(A596="","",MONTH(A596))</f>
      </c>
      <c r="I596" s="13">
        <f>IF(A596="","",YEAR(A596))</f>
      </c>
    </row>
    <row r="597" spans="1:9" x14ac:dyDescent="0.25">
      <c r="A597" s="11"/>
      <c r="B597" s="9"/>
      <c r="C597" s="9"/>
      <c r="D597" s="10"/>
      <c r="E597" s="10"/>
      <c r="F597" s="12">
        <f>IF(OR(A597="",C597=""),"",IF(N(D597)&gt;0,D597,IFERROR(INDEX(Settings!$B$2:$B$11,MATCH(C597,Settings!$A$2:$A$11,0)),0)))</f>
      </c>
      <c r="G597" s="9"/>
      <c r="H597" s="13">
        <f>IF(A597="","",MONTH(A597))</f>
      </c>
      <c r="I597" s="13">
        <f>IF(A597="","",YEAR(A597))</f>
      </c>
    </row>
    <row r="598" spans="1:9" x14ac:dyDescent="0.25">
      <c r="A598" s="11"/>
      <c r="B598" s="9"/>
      <c r="C598" s="9"/>
      <c r="D598" s="10"/>
      <c r="E598" s="10"/>
      <c r="F598" s="12">
        <f>IF(OR(A598="",C598=""),"",IF(N(D598)&gt;0,D598,IFERROR(INDEX(Settings!$B$2:$B$11,MATCH(C598,Settings!$A$2:$A$11,0)),0)))</f>
      </c>
      <c r="G598" s="9"/>
      <c r="H598" s="13">
        <f>IF(A598="","",MONTH(A598))</f>
      </c>
      <c r="I598" s="13">
        <f>IF(A598="","",YEAR(A598))</f>
      </c>
    </row>
    <row r="599" spans="1:9" x14ac:dyDescent="0.25">
      <c r="A599" s="11"/>
      <c r="B599" s="9"/>
      <c r="C599" s="9"/>
      <c r="D599" s="10"/>
      <c r="E599" s="10"/>
      <c r="F599" s="12">
        <f>IF(OR(A599="",C599=""),"",IF(N(D599)&gt;0,D599,IFERROR(INDEX(Settings!$B$2:$B$11,MATCH(C599,Settings!$A$2:$A$11,0)),0)))</f>
      </c>
      <c r="G599" s="9"/>
      <c r="H599" s="13">
        <f>IF(A599="","",MONTH(A599))</f>
      </c>
      <c r="I599" s="13">
        <f>IF(A599="","",YEAR(A599))</f>
      </c>
    </row>
    <row r="600" spans="1:9" x14ac:dyDescent="0.25">
      <c r="A600" s="11"/>
      <c r="B600" s="9"/>
      <c r="C600" s="9"/>
      <c r="D600" s="10"/>
      <c r="E600" s="10"/>
      <c r="F600" s="12">
        <f>IF(OR(A600="",C600=""),"",IF(N(D600)&gt;0,D600,IFERROR(INDEX(Settings!$B$2:$B$11,MATCH(C600,Settings!$A$2:$A$11,0)),0)))</f>
      </c>
      <c r="G600" s="9"/>
      <c r="H600" s="13">
        <f>IF(A600="","",MONTH(A600))</f>
      </c>
      <c r="I600" s="13">
        <f>IF(A600="","",YEAR(A600))</f>
      </c>
    </row>
    <row r="601" spans="1:9" x14ac:dyDescent="0.25">
      <c r="A601" s="11"/>
      <c r="B601" s="9"/>
      <c r="C601" s="9"/>
      <c r="D601" s="10"/>
      <c r="E601" s="10"/>
      <c r="F601" s="12">
        <f>IF(OR(A601="",C601=""),"",IF(N(D601)&gt;0,D601,IFERROR(INDEX(Settings!$B$2:$B$11,MATCH(C601,Settings!$A$2:$A$11,0)),0)))</f>
      </c>
      <c r="G601" s="9"/>
      <c r="H601" s="13">
        <f>IF(A601="","",MONTH(A601))</f>
      </c>
      <c r="I601" s="13">
        <f>IF(A601="","",YEAR(A601))</f>
      </c>
    </row>
  </sheetData>
  <conditionalFormatting sqref="G2:G601">
    <cfRule type="containsText" dxfId="0" priority="1">
      <formula>NOT(ISERROR(SEARCH("No",G2)))</formula>
    </cfRule>
  </conditionalFormatting>
  <dataValidations count="10">
    <dataValidation type="date" operator="greaterThan" allowBlank="1" showErrorMessage="1" error="Enter a date, e.g. 2026-03-14." sqref="A10:A601">
      <formula1>36526</formula1>
    </dataValidation>
    <dataValidation type="date" operator="greaterThan" allowBlank="1" showErrorMessage="1" error="Enter a date, e.g. 2026-03-14." sqref="A2:A601">
      <formula1>36526</formula1>
    </dataValidation>
    <dataValidation type="list" allowBlank="1" showErrorMessage="1" errorTitle="Pick from the list" error="Choose a value from the drop-down (edit the lists on the Settings tab)." sqref="B10:B601">
      <formula1>Dogs!$A$2:$A$101</formula1>
    </dataValidation>
    <dataValidation type="list" allowBlank="1" showErrorMessage="1" errorTitle="Pick from the list" error="Choose a value from the drop-down (edit the lists on the Settings tab)." sqref="B2:B601">
      <formula1>Dogs!$A$2:$A$101</formula1>
    </dataValidation>
    <dataValidation type="list" allowBlank="1" showErrorMessage="1" errorTitle="Pick from the list" error="Choose a value from the drop-down (edit the lists on the Settings tab)." sqref="C10:C601">
      <formula1>Settings!$A$2:$A$11</formula1>
    </dataValidation>
    <dataValidation type="list" allowBlank="1" showErrorMessage="1" errorTitle="Pick from the list" error="Choose a value from the drop-down (edit the lists on the Settings tab)." sqref="C2:C601">
      <formula1>Settings!$A$2:$A$11</formula1>
    </dataValidation>
    <dataValidation type="decimal" operator="greaterThanOrEqual" allowBlank="1" showErrorMessage="1" error="Enter a number (0 or more)." sqref="D10:E601">
      <formula1>0</formula1>
    </dataValidation>
    <dataValidation type="decimal" operator="greaterThanOrEqual" allowBlank="1" showErrorMessage="1" error="Enter a number (0 or more)." sqref="D2:E601">
      <formula1>0</formula1>
    </dataValidation>
    <dataValidation type="list" allowBlank="1" showErrorMessage="1" errorTitle="Pick from the list" error="Choose a value from the drop-down (edit the lists on the Settings tab)." sqref="G10:G601">
      <formula1>"Yes,No"</formula1>
    </dataValidation>
    <dataValidation type="list" allowBlank="1" showErrorMessage="1" errorTitle="Pick from the list" error="Choose a value from the drop-down (edit the lists on the Settings tab)." sqref="G2:G6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" width="26" customWidth="1"/>
    <col min="4" max="4" width="20" customWidth="1"/>
    <col min="5" max="5" width="8" customWidth="1"/>
    <col min="6" max="6" width="11" customWidth="1"/>
    <col min="8" max="8" width="11" customWidth="1"/>
  </cols>
  <sheetData>
    <row r="1" ht="30" customHeight="1" spans="1:8" x14ac:dyDescent="0.25">
      <c r="A1" s="8" t="s">
        <v>43</v>
      </c>
      <c r="B1" s="8" t="s">
        <v>47</v>
      </c>
      <c r="C1" s="8" t="s">
        <v>48</v>
      </c>
      <c r="D1" s="8" t="s">
        <v>49</v>
      </c>
      <c r="E1" s="8" t="s">
        <v>16</v>
      </c>
      <c r="F1" s="8" t="s">
        <v>17</v>
      </c>
      <c r="G1" s="8" t="s">
        <v>18</v>
      </c>
      <c r="H1" s="8" t="s">
        <v>50</v>
      </c>
    </row>
    <row r="2" spans="1:8" x14ac:dyDescent="0.25">
      <c r="A2" s="9"/>
      <c r="B2" s="9"/>
      <c r="C2" s="9"/>
      <c r="D2" s="9"/>
      <c r="E2" s="13">
        <f>IF(A2="","",COUNTIFS(Walks!$B$2:$B$601,A2,Walks!$I$2:$I$601,Settings!$D$2))</f>
      </c>
      <c r="F2" s="12">
        <f>IF(A2="","",SUMIFS(Walks!$F$2:$F$601,Walks!$B$2:$B$601,A2,Walks!$I$2:$I$601,Settings!$D$2))</f>
      </c>
      <c r="G2" s="12">
        <f>IF(A2="","",SUMIFS(Walks!$E$2:$E$601,Walks!$B$2:$B$601,A2,Walks!$I$2:$I$601,Settings!$D$2))</f>
      </c>
      <c r="H2" s="12">
        <f>IF(A2="","",SUMIFS(Walks!$F$2:$F$601,Walks!$B$2:$B$601,A2,Walks!$G$2:$G$601,"No",Walks!$I$2:$I$601,Settings!$D$2))</f>
      </c>
    </row>
    <row r="3" spans="1:8" x14ac:dyDescent="0.25">
      <c r="A3" s="9"/>
      <c r="B3" s="9"/>
      <c r="C3" s="9"/>
      <c r="D3" s="9"/>
      <c r="E3" s="13">
        <f>IF(A3="","",COUNTIFS(Walks!$B$2:$B$601,A3,Walks!$I$2:$I$601,Settings!$D$2))</f>
      </c>
      <c r="F3" s="12">
        <f>IF(A3="","",SUMIFS(Walks!$F$2:$F$601,Walks!$B$2:$B$601,A3,Walks!$I$2:$I$601,Settings!$D$2))</f>
      </c>
      <c r="G3" s="12">
        <f>IF(A3="","",SUMIFS(Walks!$E$2:$E$601,Walks!$B$2:$B$601,A3,Walks!$I$2:$I$601,Settings!$D$2))</f>
      </c>
      <c r="H3" s="12">
        <f>IF(A3="","",SUMIFS(Walks!$F$2:$F$601,Walks!$B$2:$B$601,A3,Walks!$G$2:$G$601,"No",Walks!$I$2:$I$601,Settings!$D$2))</f>
      </c>
    </row>
    <row r="4" spans="1:8" x14ac:dyDescent="0.25">
      <c r="A4" s="9"/>
      <c r="B4" s="9"/>
      <c r="C4" s="9"/>
      <c r="D4" s="9"/>
      <c r="E4" s="13">
        <f>IF(A4="","",COUNTIFS(Walks!$B$2:$B$601,A4,Walks!$I$2:$I$601,Settings!$D$2))</f>
      </c>
      <c r="F4" s="12">
        <f>IF(A4="","",SUMIFS(Walks!$F$2:$F$601,Walks!$B$2:$B$601,A4,Walks!$I$2:$I$601,Settings!$D$2))</f>
      </c>
      <c r="G4" s="12">
        <f>IF(A4="","",SUMIFS(Walks!$E$2:$E$601,Walks!$B$2:$B$601,A4,Walks!$I$2:$I$601,Settings!$D$2))</f>
      </c>
      <c r="H4" s="12">
        <f>IF(A4="","",SUMIFS(Walks!$F$2:$F$601,Walks!$B$2:$B$601,A4,Walks!$G$2:$G$601,"No",Walks!$I$2:$I$601,Settings!$D$2))</f>
      </c>
    </row>
    <row r="5" spans="1:8" x14ac:dyDescent="0.25">
      <c r="A5" s="9"/>
      <c r="B5" s="9"/>
      <c r="C5" s="9"/>
      <c r="D5" s="9"/>
      <c r="E5" s="13">
        <f>IF(A5="","",COUNTIFS(Walks!$B$2:$B$601,A5,Walks!$I$2:$I$601,Settings!$D$2))</f>
      </c>
      <c r="F5" s="12">
        <f>IF(A5="","",SUMIFS(Walks!$F$2:$F$601,Walks!$B$2:$B$601,A5,Walks!$I$2:$I$601,Settings!$D$2))</f>
      </c>
      <c r="G5" s="12">
        <f>IF(A5="","",SUMIFS(Walks!$E$2:$E$601,Walks!$B$2:$B$601,A5,Walks!$I$2:$I$601,Settings!$D$2))</f>
      </c>
      <c r="H5" s="12">
        <f>IF(A5="","",SUMIFS(Walks!$F$2:$F$601,Walks!$B$2:$B$601,A5,Walks!$G$2:$G$601,"No",Walks!$I$2:$I$601,Settings!$D$2))</f>
      </c>
    </row>
    <row r="6" spans="1:8" x14ac:dyDescent="0.25">
      <c r="A6" s="9"/>
      <c r="B6" s="9"/>
      <c r="C6" s="9"/>
      <c r="D6" s="9"/>
      <c r="E6" s="13">
        <f>IF(A6="","",COUNTIFS(Walks!$B$2:$B$601,A6,Walks!$I$2:$I$601,Settings!$D$2))</f>
      </c>
      <c r="F6" s="12">
        <f>IF(A6="","",SUMIFS(Walks!$F$2:$F$601,Walks!$B$2:$B$601,A6,Walks!$I$2:$I$601,Settings!$D$2))</f>
      </c>
      <c r="G6" s="12">
        <f>IF(A6="","",SUMIFS(Walks!$E$2:$E$601,Walks!$B$2:$B$601,A6,Walks!$I$2:$I$601,Settings!$D$2))</f>
      </c>
      <c r="H6" s="12">
        <f>IF(A6="","",SUMIFS(Walks!$F$2:$F$601,Walks!$B$2:$B$601,A6,Walks!$G$2:$G$601,"No",Walks!$I$2:$I$601,Settings!$D$2))</f>
      </c>
    </row>
    <row r="7" spans="1:8" x14ac:dyDescent="0.25">
      <c r="A7" s="9"/>
      <c r="B7" s="9"/>
      <c r="C7" s="9"/>
      <c r="D7" s="9"/>
      <c r="E7" s="13">
        <f>IF(A7="","",COUNTIFS(Walks!$B$2:$B$601,A7,Walks!$I$2:$I$601,Settings!$D$2))</f>
      </c>
      <c r="F7" s="12">
        <f>IF(A7="","",SUMIFS(Walks!$F$2:$F$601,Walks!$B$2:$B$601,A7,Walks!$I$2:$I$601,Settings!$D$2))</f>
      </c>
      <c r="G7" s="12">
        <f>IF(A7="","",SUMIFS(Walks!$E$2:$E$601,Walks!$B$2:$B$601,A7,Walks!$I$2:$I$601,Settings!$D$2))</f>
      </c>
      <c r="H7" s="12">
        <f>IF(A7="","",SUMIFS(Walks!$F$2:$F$601,Walks!$B$2:$B$601,A7,Walks!$G$2:$G$601,"No",Walks!$I$2:$I$601,Settings!$D$2))</f>
      </c>
    </row>
    <row r="8" spans="1:8" x14ac:dyDescent="0.25">
      <c r="A8" s="9"/>
      <c r="B8" s="9"/>
      <c r="C8" s="9"/>
      <c r="D8" s="9"/>
      <c r="E8" s="13">
        <f>IF(A8="","",COUNTIFS(Walks!$B$2:$B$601,A8,Walks!$I$2:$I$601,Settings!$D$2))</f>
      </c>
      <c r="F8" s="12">
        <f>IF(A8="","",SUMIFS(Walks!$F$2:$F$601,Walks!$B$2:$B$601,A8,Walks!$I$2:$I$601,Settings!$D$2))</f>
      </c>
      <c r="G8" s="12">
        <f>IF(A8="","",SUMIFS(Walks!$E$2:$E$601,Walks!$B$2:$B$601,A8,Walks!$I$2:$I$601,Settings!$D$2))</f>
      </c>
      <c r="H8" s="12">
        <f>IF(A8="","",SUMIFS(Walks!$F$2:$F$601,Walks!$B$2:$B$601,A8,Walks!$G$2:$G$601,"No",Walks!$I$2:$I$601,Settings!$D$2))</f>
      </c>
    </row>
    <row r="9" spans="1:8" x14ac:dyDescent="0.25">
      <c r="A9" s="9"/>
      <c r="B9" s="9"/>
      <c r="C9" s="9"/>
      <c r="D9" s="9"/>
      <c r="E9" s="13">
        <f>IF(A9="","",COUNTIFS(Walks!$B$2:$B$601,A9,Walks!$I$2:$I$601,Settings!$D$2))</f>
      </c>
      <c r="F9" s="12">
        <f>IF(A9="","",SUMIFS(Walks!$F$2:$F$601,Walks!$B$2:$B$601,A9,Walks!$I$2:$I$601,Settings!$D$2))</f>
      </c>
      <c r="G9" s="12">
        <f>IF(A9="","",SUMIFS(Walks!$E$2:$E$601,Walks!$B$2:$B$601,A9,Walks!$I$2:$I$601,Settings!$D$2))</f>
      </c>
      <c r="H9" s="12">
        <f>IF(A9="","",SUMIFS(Walks!$F$2:$F$601,Walks!$B$2:$B$601,A9,Walks!$G$2:$G$601,"No",Walks!$I$2:$I$601,Settings!$D$2))</f>
      </c>
    </row>
    <row r="10" spans="1:8" x14ac:dyDescent="0.25">
      <c r="A10" s="9"/>
      <c r="B10" s="9"/>
      <c r="C10" s="9"/>
      <c r="D10" s="9"/>
      <c r="E10" s="13">
        <f>IF(A10="","",COUNTIFS(Walks!$B$2:$B$601,A10,Walks!$I$2:$I$601,Settings!$D$2))</f>
      </c>
      <c r="F10" s="12">
        <f>IF(A10="","",SUMIFS(Walks!$F$2:$F$601,Walks!$B$2:$B$601,A10,Walks!$I$2:$I$601,Settings!$D$2))</f>
      </c>
      <c r="G10" s="12">
        <f>IF(A10="","",SUMIFS(Walks!$E$2:$E$601,Walks!$B$2:$B$601,A10,Walks!$I$2:$I$601,Settings!$D$2))</f>
      </c>
      <c r="H10" s="12">
        <f>IF(A10="","",SUMIFS(Walks!$F$2:$F$601,Walks!$B$2:$B$601,A10,Walks!$G$2:$G$601,"No",Walks!$I$2:$I$601,Settings!$D$2))</f>
      </c>
    </row>
    <row r="11" spans="1:8" x14ac:dyDescent="0.25">
      <c r="A11" s="9"/>
      <c r="B11" s="9"/>
      <c r="C11" s="9"/>
      <c r="D11" s="9"/>
      <c r="E11" s="13">
        <f>IF(A11="","",COUNTIFS(Walks!$B$2:$B$601,A11,Walks!$I$2:$I$601,Settings!$D$2))</f>
      </c>
      <c r="F11" s="12">
        <f>IF(A11="","",SUMIFS(Walks!$F$2:$F$601,Walks!$B$2:$B$601,A11,Walks!$I$2:$I$601,Settings!$D$2))</f>
      </c>
      <c r="G11" s="12">
        <f>IF(A11="","",SUMIFS(Walks!$E$2:$E$601,Walks!$B$2:$B$601,A11,Walks!$I$2:$I$601,Settings!$D$2))</f>
      </c>
      <c r="H11" s="12">
        <f>IF(A11="","",SUMIFS(Walks!$F$2:$F$601,Walks!$B$2:$B$601,A11,Walks!$G$2:$G$601,"No",Walks!$I$2:$I$601,Settings!$D$2))</f>
      </c>
    </row>
    <row r="12" spans="1:8" x14ac:dyDescent="0.25">
      <c r="A12" s="9"/>
      <c r="B12" s="9"/>
      <c r="C12" s="9"/>
      <c r="D12" s="9"/>
      <c r="E12" s="13">
        <f>IF(A12="","",COUNTIFS(Walks!$B$2:$B$601,A12,Walks!$I$2:$I$601,Settings!$D$2))</f>
      </c>
      <c r="F12" s="12">
        <f>IF(A12="","",SUMIFS(Walks!$F$2:$F$601,Walks!$B$2:$B$601,A12,Walks!$I$2:$I$601,Settings!$D$2))</f>
      </c>
      <c r="G12" s="12">
        <f>IF(A12="","",SUMIFS(Walks!$E$2:$E$601,Walks!$B$2:$B$601,A12,Walks!$I$2:$I$601,Settings!$D$2))</f>
      </c>
      <c r="H12" s="12">
        <f>IF(A12="","",SUMIFS(Walks!$F$2:$F$601,Walks!$B$2:$B$601,A12,Walks!$G$2:$G$601,"No",Walks!$I$2:$I$601,Settings!$D$2))</f>
      </c>
    </row>
    <row r="13" spans="1:8" x14ac:dyDescent="0.25">
      <c r="A13" s="9"/>
      <c r="B13" s="9"/>
      <c r="C13" s="9"/>
      <c r="D13" s="9"/>
      <c r="E13" s="13">
        <f>IF(A13="","",COUNTIFS(Walks!$B$2:$B$601,A13,Walks!$I$2:$I$601,Settings!$D$2))</f>
      </c>
      <c r="F13" s="12">
        <f>IF(A13="","",SUMIFS(Walks!$F$2:$F$601,Walks!$B$2:$B$601,A13,Walks!$I$2:$I$601,Settings!$D$2))</f>
      </c>
      <c r="G13" s="12">
        <f>IF(A13="","",SUMIFS(Walks!$E$2:$E$601,Walks!$B$2:$B$601,A13,Walks!$I$2:$I$601,Settings!$D$2))</f>
      </c>
      <c r="H13" s="12">
        <f>IF(A13="","",SUMIFS(Walks!$F$2:$F$601,Walks!$B$2:$B$601,A13,Walks!$G$2:$G$601,"No",Walks!$I$2:$I$601,Settings!$D$2))</f>
      </c>
    </row>
    <row r="14" spans="1:8" x14ac:dyDescent="0.25">
      <c r="A14" s="9"/>
      <c r="B14" s="9"/>
      <c r="C14" s="9"/>
      <c r="D14" s="9"/>
      <c r="E14" s="13">
        <f>IF(A14="","",COUNTIFS(Walks!$B$2:$B$601,A14,Walks!$I$2:$I$601,Settings!$D$2))</f>
      </c>
      <c r="F14" s="12">
        <f>IF(A14="","",SUMIFS(Walks!$F$2:$F$601,Walks!$B$2:$B$601,A14,Walks!$I$2:$I$601,Settings!$D$2))</f>
      </c>
      <c r="G14" s="12">
        <f>IF(A14="","",SUMIFS(Walks!$E$2:$E$601,Walks!$B$2:$B$601,A14,Walks!$I$2:$I$601,Settings!$D$2))</f>
      </c>
      <c r="H14" s="12">
        <f>IF(A14="","",SUMIFS(Walks!$F$2:$F$601,Walks!$B$2:$B$601,A14,Walks!$G$2:$G$601,"No",Walks!$I$2:$I$601,Settings!$D$2))</f>
      </c>
    </row>
    <row r="15" spans="1:8" x14ac:dyDescent="0.25">
      <c r="A15" s="9"/>
      <c r="B15" s="9"/>
      <c r="C15" s="9"/>
      <c r="D15" s="9"/>
      <c r="E15" s="13">
        <f>IF(A15="","",COUNTIFS(Walks!$B$2:$B$601,A15,Walks!$I$2:$I$601,Settings!$D$2))</f>
      </c>
      <c r="F15" s="12">
        <f>IF(A15="","",SUMIFS(Walks!$F$2:$F$601,Walks!$B$2:$B$601,A15,Walks!$I$2:$I$601,Settings!$D$2))</f>
      </c>
      <c r="G15" s="12">
        <f>IF(A15="","",SUMIFS(Walks!$E$2:$E$601,Walks!$B$2:$B$601,A15,Walks!$I$2:$I$601,Settings!$D$2))</f>
      </c>
      <c r="H15" s="12">
        <f>IF(A15="","",SUMIFS(Walks!$F$2:$F$601,Walks!$B$2:$B$601,A15,Walks!$G$2:$G$601,"No",Walks!$I$2:$I$601,Settings!$D$2))</f>
      </c>
    </row>
    <row r="16" spans="1:8" x14ac:dyDescent="0.25">
      <c r="A16" s="9"/>
      <c r="B16" s="9"/>
      <c r="C16" s="9"/>
      <c r="D16" s="9"/>
      <c r="E16" s="13">
        <f>IF(A16="","",COUNTIFS(Walks!$B$2:$B$601,A16,Walks!$I$2:$I$601,Settings!$D$2))</f>
      </c>
      <c r="F16" s="12">
        <f>IF(A16="","",SUMIFS(Walks!$F$2:$F$601,Walks!$B$2:$B$601,A16,Walks!$I$2:$I$601,Settings!$D$2))</f>
      </c>
      <c r="G16" s="12">
        <f>IF(A16="","",SUMIFS(Walks!$E$2:$E$601,Walks!$B$2:$B$601,A16,Walks!$I$2:$I$601,Settings!$D$2))</f>
      </c>
      <c r="H16" s="12">
        <f>IF(A16="","",SUMIFS(Walks!$F$2:$F$601,Walks!$B$2:$B$601,A16,Walks!$G$2:$G$601,"No",Walks!$I$2:$I$601,Settings!$D$2))</f>
      </c>
    </row>
    <row r="17" spans="1:8" x14ac:dyDescent="0.25">
      <c r="A17" s="9"/>
      <c r="B17" s="9"/>
      <c r="C17" s="9"/>
      <c r="D17" s="9"/>
      <c r="E17" s="13">
        <f>IF(A17="","",COUNTIFS(Walks!$B$2:$B$601,A17,Walks!$I$2:$I$601,Settings!$D$2))</f>
      </c>
      <c r="F17" s="12">
        <f>IF(A17="","",SUMIFS(Walks!$F$2:$F$601,Walks!$B$2:$B$601,A17,Walks!$I$2:$I$601,Settings!$D$2))</f>
      </c>
      <c r="G17" s="12">
        <f>IF(A17="","",SUMIFS(Walks!$E$2:$E$601,Walks!$B$2:$B$601,A17,Walks!$I$2:$I$601,Settings!$D$2))</f>
      </c>
      <c r="H17" s="12">
        <f>IF(A17="","",SUMIFS(Walks!$F$2:$F$601,Walks!$B$2:$B$601,A17,Walks!$G$2:$G$601,"No",Walks!$I$2:$I$601,Settings!$D$2))</f>
      </c>
    </row>
    <row r="18" spans="1:8" x14ac:dyDescent="0.25">
      <c r="A18" s="9"/>
      <c r="B18" s="9"/>
      <c r="C18" s="9"/>
      <c r="D18" s="9"/>
      <c r="E18" s="13">
        <f>IF(A18="","",COUNTIFS(Walks!$B$2:$B$601,A18,Walks!$I$2:$I$601,Settings!$D$2))</f>
      </c>
      <c r="F18" s="12">
        <f>IF(A18="","",SUMIFS(Walks!$F$2:$F$601,Walks!$B$2:$B$601,A18,Walks!$I$2:$I$601,Settings!$D$2))</f>
      </c>
      <c r="G18" s="12">
        <f>IF(A18="","",SUMIFS(Walks!$E$2:$E$601,Walks!$B$2:$B$601,A18,Walks!$I$2:$I$601,Settings!$D$2))</f>
      </c>
      <c r="H18" s="12">
        <f>IF(A18="","",SUMIFS(Walks!$F$2:$F$601,Walks!$B$2:$B$601,A18,Walks!$G$2:$G$601,"No",Walks!$I$2:$I$601,Settings!$D$2))</f>
      </c>
    </row>
    <row r="19" spans="1:8" x14ac:dyDescent="0.25">
      <c r="A19" s="9"/>
      <c r="B19" s="9"/>
      <c r="C19" s="9"/>
      <c r="D19" s="9"/>
      <c r="E19" s="13">
        <f>IF(A19="","",COUNTIFS(Walks!$B$2:$B$601,A19,Walks!$I$2:$I$601,Settings!$D$2))</f>
      </c>
      <c r="F19" s="12">
        <f>IF(A19="","",SUMIFS(Walks!$F$2:$F$601,Walks!$B$2:$B$601,A19,Walks!$I$2:$I$601,Settings!$D$2))</f>
      </c>
      <c r="G19" s="12">
        <f>IF(A19="","",SUMIFS(Walks!$E$2:$E$601,Walks!$B$2:$B$601,A19,Walks!$I$2:$I$601,Settings!$D$2))</f>
      </c>
      <c r="H19" s="12">
        <f>IF(A19="","",SUMIFS(Walks!$F$2:$F$601,Walks!$B$2:$B$601,A19,Walks!$G$2:$G$601,"No",Walks!$I$2:$I$601,Settings!$D$2))</f>
      </c>
    </row>
    <row r="20" spans="1:8" x14ac:dyDescent="0.25">
      <c r="A20" s="9"/>
      <c r="B20" s="9"/>
      <c r="C20" s="9"/>
      <c r="D20" s="9"/>
      <c r="E20" s="13">
        <f>IF(A20="","",COUNTIFS(Walks!$B$2:$B$601,A20,Walks!$I$2:$I$601,Settings!$D$2))</f>
      </c>
      <c r="F20" s="12">
        <f>IF(A20="","",SUMIFS(Walks!$F$2:$F$601,Walks!$B$2:$B$601,A20,Walks!$I$2:$I$601,Settings!$D$2))</f>
      </c>
      <c r="G20" s="12">
        <f>IF(A20="","",SUMIFS(Walks!$E$2:$E$601,Walks!$B$2:$B$601,A20,Walks!$I$2:$I$601,Settings!$D$2))</f>
      </c>
      <c r="H20" s="12">
        <f>IF(A20="","",SUMIFS(Walks!$F$2:$F$601,Walks!$B$2:$B$601,A20,Walks!$G$2:$G$601,"No",Walks!$I$2:$I$601,Settings!$D$2))</f>
      </c>
    </row>
    <row r="21" spans="1:8" x14ac:dyDescent="0.25">
      <c r="A21" s="9"/>
      <c r="B21" s="9"/>
      <c r="C21" s="9"/>
      <c r="D21" s="9"/>
      <c r="E21" s="13">
        <f>IF(A21="","",COUNTIFS(Walks!$B$2:$B$601,A21,Walks!$I$2:$I$601,Settings!$D$2))</f>
      </c>
      <c r="F21" s="12">
        <f>IF(A21="","",SUMIFS(Walks!$F$2:$F$601,Walks!$B$2:$B$601,A21,Walks!$I$2:$I$601,Settings!$D$2))</f>
      </c>
      <c r="G21" s="12">
        <f>IF(A21="","",SUMIFS(Walks!$E$2:$E$601,Walks!$B$2:$B$601,A21,Walks!$I$2:$I$601,Settings!$D$2))</f>
      </c>
      <c r="H21" s="12">
        <f>IF(A21="","",SUMIFS(Walks!$F$2:$F$601,Walks!$B$2:$B$601,A21,Walks!$G$2:$G$601,"No",Walks!$I$2:$I$601,Settings!$D$2))</f>
      </c>
    </row>
    <row r="22" spans="1:8" x14ac:dyDescent="0.25">
      <c r="A22" s="9"/>
      <c r="B22" s="9"/>
      <c r="C22" s="9"/>
      <c r="D22" s="9"/>
      <c r="E22" s="13">
        <f>IF(A22="","",COUNTIFS(Walks!$B$2:$B$601,A22,Walks!$I$2:$I$601,Settings!$D$2))</f>
      </c>
      <c r="F22" s="12">
        <f>IF(A22="","",SUMIFS(Walks!$F$2:$F$601,Walks!$B$2:$B$601,A22,Walks!$I$2:$I$601,Settings!$D$2))</f>
      </c>
      <c r="G22" s="12">
        <f>IF(A22="","",SUMIFS(Walks!$E$2:$E$601,Walks!$B$2:$B$601,A22,Walks!$I$2:$I$601,Settings!$D$2))</f>
      </c>
      <c r="H22" s="12">
        <f>IF(A22="","",SUMIFS(Walks!$F$2:$F$601,Walks!$B$2:$B$601,A22,Walks!$G$2:$G$601,"No",Walks!$I$2:$I$601,Settings!$D$2))</f>
      </c>
    </row>
    <row r="23" spans="1:8" x14ac:dyDescent="0.25">
      <c r="A23" s="9"/>
      <c r="B23" s="9"/>
      <c r="C23" s="9"/>
      <c r="D23" s="9"/>
      <c r="E23" s="13">
        <f>IF(A23="","",COUNTIFS(Walks!$B$2:$B$601,A23,Walks!$I$2:$I$601,Settings!$D$2))</f>
      </c>
      <c r="F23" s="12">
        <f>IF(A23="","",SUMIFS(Walks!$F$2:$F$601,Walks!$B$2:$B$601,A23,Walks!$I$2:$I$601,Settings!$D$2))</f>
      </c>
      <c r="G23" s="12">
        <f>IF(A23="","",SUMIFS(Walks!$E$2:$E$601,Walks!$B$2:$B$601,A23,Walks!$I$2:$I$601,Settings!$D$2))</f>
      </c>
      <c r="H23" s="12">
        <f>IF(A23="","",SUMIFS(Walks!$F$2:$F$601,Walks!$B$2:$B$601,A23,Walks!$G$2:$G$601,"No",Walks!$I$2:$I$601,Settings!$D$2))</f>
      </c>
    </row>
    <row r="24" spans="1:8" x14ac:dyDescent="0.25">
      <c r="A24" s="9"/>
      <c r="B24" s="9"/>
      <c r="C24" s="9"/>
      <c r="D24" s="9"/>
      <c r="E24" s="13">
        <f>IF(A24="","",COUNTIFS(Walks!$B$2:$B$601,A24,Walks!$I$2:$I$601,Settings!$D$2))</f>
      </c>
      <c r="F24" s="12">
        <f>IF(A24="","",SUMIFS(Walks!$F$2:$F$601,Walks!$B$2:$B$601,A24,Walks!$I$2:$I$601,Settings!$D$2))</f>
      </c>
      <c r="G24" s="12">
        <f>IF(A24="","",SUMIFS(Walks!$E$2:$E$601,Walks!$B$2:$B$601,A24,Walks!$I$2:$I$601,Settings!$D$2))</f>
      </c>
      <c r="H24" s="12">
        <f>IF(A24="","",SUMIFS(Walks!$F$2:$F$601,Walks!$B$2:$B$601,A24,Walks!$G$2:$G$601,"No",Walks!$I$2:$I$601,Settings!$D$2))</f>
      </c>
    </row>
    <row r="25" spans="1:8" x14ac:dyDescent="0.25">
      <c r="A25" s="9"/>
      <c r="B25" s="9"/>
      <c r="C25" s="9"/>
      <c r="D25" s="9"/>
      <c r="E25" s="13">
        <f>IF(A25="","",COUNTIFS(Walks!$B$2:$B$601,A25,Walks!$I$2:$I$601,Settings!$D$2))</f>
      </c>
      <c r="F25" s="12">
        <f>IF(A25="","",SUMIFS(Walks!$F$2:$F$601,Walks!$B$2:$B$601,A25,Walks!$I$2:$I$601,Settings!$D$2))</f>
      </c>
      <c r="G25" s="12">
        <f>IF(A25="","",SUMIFS(Walks!$E$2:$E$601,Walks!$B$2:$B$601,A25,Walks!$I$2:$I$601,Settings!$D$2))</f>
      </c>
      <c r="H25" s="12">
        <f>IF(A25="","",SUMIFS(Walks!$F$2:$F$601,Walks!$B$2:$B$601,A25,Walks!$G$2:$G$601,"No",Walks!$I$2:$I$601,Settings!$D$2))</f>
      </c>
    </row>
    <row r="26" spans="1:8" x14ac:dyDescent="0.25">
      <c r="A26" s="9"/>
      <c r="B26" s="9"/>
      <c r="C26" s="9"/>
      <c r="D26" s="9"/>
      <c r="E26" s="13">
        <f>IF(A26="","",COUNTIFS(Walks!$B$2:$B$601,A26,Walks!$I$2:$I$601,Settings!$D$2))</f>
      </c>
      <c r="F26" s="12">
        <f>IF(A26="","",SUMIFS(Walks!$F$2:$F$601,Walks!$B$2:$B$601,A26,Walks!$I$2:$I$601,Settings!$D$2))</f>
      </c>
      <c r="G26" s="12">
        <f>IF(A26="","",SUMIFS(Walks!$E$2:$E$601,Walks!$B$2:$B$601,A26,Walks!$I$2:$I$601,Settings!$D$2))</f>
      </c>
      <c r="H26" s="12">
        <f>IF(A26="","",SUMIFS(Walks!$F$2:$F$601,Walks!$B$2:$B$601,A26,Walks!$G$2:$G$601,"No",Walks!$I$2:$I$601,Settings!$D$2))</f>
      </c>
    </row>
    <row r="27" spans="1:8" x14ac:dyDescent="0.25">
      <c r="A27" s="9"/>
      <c r="B27" s="9"/>
      <c r="C27" s="9"/>
      <c r="D27" s="9"/>
      <c r="E27" s="13">
        <f>IF(A27="","",COUNTIFS(Walks!$B$2:$B$601,A27,Walks!$I$2:$I$601,Settings!$D$2))</f>
      </c>
      <c r="F27" s="12">
        <f>IF(A27="","",SUMIFS(Walks!$F$2:$F$601,Walks!$B$2:$B$601,A27,Walks!$I$2:$I$601,Settings!$D$2))</f>
      </c>
      <c r="G27" s="12">
        <f>IF(A27="","",SUMIFS(Walks!$E$2:$E$601,Walks!$B$2:$B$601,A27,Walks!$I$2:$I$601,Settings!$D$2))</f>
      </c>
      <c r="H27" s="12">
        <f>IF(A27="","",SUMIFS(Walks!$F$2:$F$601,Walks!$B$2:$B$601,A27,Walks!$G$2:$G$601,"No",Walks!$I$2:$I$601,Settings!$D$2))</f>
      </c>
    </row>
    <row r="28" spans="1:8" x14ac:dyDescent="0.25">
      <c r="A28" s="9"/>
      <c r="B28" s="9"/>
      <c r="C28" s="9"/>
      <c r="D28" s="9"/>
      <c r="E28" s="13">
        <f>IF(A28="","",COUNTIFS(Walks!$B$2:$B$601,A28,Walks!$I$2:$I$601,Settings!$D$2))</f>
      </c>
      <c r="F28" s="12">
        <f>IF(A28="","",SUMIFS(Walks!$F$2:$F$601,Walks!$B$2:$B$601,A28,Walks!$I$2:$I$601,Settings!$D$2))</f>
      </c>
      <c r="G28" s="12">
        <f>IF(A28="","",SUMIFS(Walks!$E$2:$E$601,Walks!$B$2:$B$601,A28,Walks!$I$2:$I$601,Settings!$D$2))</f>
      </c>
      <c r="H28" s="12">
        <f>IF(A28="","",SUMIFS(Walks!$F$2:$F$601,Walks!$B$2:$B$601,A28,Walks!$G$2:$G$601,"No",Walks!$I$2:$I$601,Settings!$D$2))</f>
      </c>
    </row>
    <row r="29" spans="1:8" x14ac:dyDescent="0.25">
      <c r="A29" s="9"/>
      <c r="B29" s="9"/>
      <c r="C29" s="9"/>
      <c r="D29" s="9"/>
      <c r="E29" s="13">
        <f>IF(A29="","",COUNTIFS(Walks!$B$2:$B$601,A29,Walks!$I$2:$I$601,Settings!$D$2))</f>
      </c>
      <c r="F29" s="12">
        <f>IF(A29="","",SUMIFS(Walks!$F$2:$F$601,Walks!$B$2:$B$601,A29,Walks!$I$2:$I$601,Settings!$D$2))</f>
      </c>
      <c r="G29" s="12">
        <f>IF(A29="","",SUMIFS(Walks!$E$2:$E$601,Walks!$B$2:$B$601,A29,Walks!$I$2:$I$601,Settings!$D$2))</f>
      </c>
      <c r="H29" s="12">
        <f>IF(A29="","",SUMIFS(Walks!$F$2:$F$601,Walks!$B$2:$B$601,A29,Walks!$G$2:$G$601,"No",Walks!$I$2:$I$601,Settings!$D$2))</f>
      </c>
    </row>
    <row r="30" spans="1:8" x14ac:dyDescent="0.25">
      <c r="A30" s="9"/>
      <c r="B30" s="9"/>
      <c r="C30" s="9"/>
      <c r="D30" s="9"/>
      <c r="E30" s="13">
        <f>IF(A30="","",COUNTIFS(Walks!$B$2:$B$601,A30,Walks!$I$2:$I$601,Settings!$D$2))</f>
      </c>
      <c r="F30" s="12">
        <f>IF(A30="","",SUMIFS(Walks!$F$2:$F$601,Walks!$B$2:$B$601,A30,Walks!$I$2:$I$601,Settings!$D$2))</f>
      </c>
      <c r="G30" s="12">
        <f>IF(A30="","",SUMIFS(Walks!$E$2:$E$601,Walks!$B$2:$B$601,A30,Walks!$I$2:$I$601,Settings!$D$2))</f>
      </c>
      <c r="H30" s="12">
        <f>IF(A30="","",SUMIFS(Walks!$F$2:$F$601,Walks!$B$2:$B$601,A30,Walks!$G$2:$G$601,"No",Walks!$I$2:$I$601,Settings!$D$2))</f>
      </c>
    </row>
    <row r="31" spans="1:8" x14ac:dyDescent="0.25">
      <c r="A31" s="9"/>
      <c r="B31" s="9"/>
      <c r="C31" s="9"/>
      <c r="D31" s="9"/>
      <c r="E31" s="13">
        <f>IF(A31="","",COUNTIFS(Walks!$B$2:$B$601,A31,Walks!$I$2:$I$601,Settings!$D$2))</f>
      </c>
      <c r="F31" s="12">
        <f>IF(A31="","",SUMIFS(Walks!$F$2:$F$601,Walks!$B$2:$B$601,A31,Walks!$I$2:$I$601,Settings!$D$2))</f>
      </c>
      <c r="G31" s="12">
        <f>IF(A31="","",SUMIFS(Walks!$E$2:$E$601,Walks!$B$2:$B$601,A31,Walks!$I$2:$I$601,Settings!$D$2))</f>
      </c>
      <c r="H31" s="12">
        <f>IF(A31="","",SUMIFS(Walks!$F$2:$F$601,Walks!$B$2:$B$601,A31,Walks!$G$2:$G$601,"No",Walks!$I$2:$I$601,Settings!$D$2))</f>
      </c>
    </row>
    <row r="32" spans="1:8" x14ac:dyDescent="0.25">
      <c r="A32" s="9"/>
      <c r="B32" s="9"/>
      <c r="C32" s="9"/>
      <c r="D32" s="9"/>
      <c r="E32" s="13">
        <f>IF(A32="","",COUNTIFS(Walks!$B$2:$B$601,A32,Walks!$I$2:$I$601,Settings!$D$2))</f>
      </c>
      <c r="F32" s="12">
        <f>IF(A32="","",SUMIFS(Walks!$F$2:$F$601,Walks!$B$2:$B$601,A32,Walks!$I$2:$I$601,Settings!$D$2))</f>
      </c>
      <c r="G32" s="12">
        <f>IF(A32="","",SUMIFS(Walks!$E$2:$E$601,Walks!$B$2:$B$601,A32,Walks!$I$2:$I$601,Settings!$D$2))</f>
      </c>
      <c r="H32" s="12">
        <f>IF(A32="","",SUMIFS(Walks!$F$2:$F$601,Walks!$B$2:$B$601,A32,Walks!$G$2:$G$601,"No",Walks!$I$2:$I$601,Settings!$D$2))</f>
      </c>
    </row>
    <row r="33" spans="1:8" x14ac:dyDescent="0.25">
      <c r="A33" s="9"/>
      <c r="B33" s="9"/>
      <c r="C33" s="9"/>
      <c r="D33" s="9"/>
      <c r="E33" s="13">
        <f>IF(A33="","",COUNTIFS(Walks!$B$2:$B$601,A33,Walks!$I$2:$I$601,Settings!$D$2))</f>
      </c>
      <c r="F33" s="12">
        <f>IF(A33="","",SUMIFS(Walks!$F$2:$F$601,Walks!$B$2:$B$601,A33,Walks!$I$2:$I$601,Settings!$D$2))</f>
      </c>
      <c r="G33" s="12">
        <f>IF(A33="","",SUMIFS(Walks!$E$2:$E$601,Walks!$B$2:$B$601,A33,Walks!$I$2:$I$601,Settings!$D$2))</f>
      </c>
      <c r="H33" s="12">
        <f>IF(A33="","",SUMIFS(Walks!$F$2:$F$601,Walks!$B$2:$B$601,A33,Walks!$G$2:$G$601,"No",Walks!$I$2:$I$601,Settings!$D$2))</f>
      </c>
    </row>
    <row r="34" spans="1:8" x14ac:dyDescent="0.25">
      <c r="A34" s="9"/>
      <c r="B34" s="9"/>
      <c r="C34" s="9"/>
      <c r="D34" s="9"/>
      <c r="E34" s="13">
        <f>IF(A34="","",COUNTIFS(Walks!$B$2:$B$601,A34,Walks!$I$2:$I$601,Settings!$D$2))</f>
      </c>
      <c r="F34" s="12">
        <f>IF(A34="","",SUMIFS(Walks!$F$2:$F$601,Walks!$B$2:$B$601,A34,Walks!$I$2:$I$601,Settings!$D$2))</f>
      </c>
      <c r="G34" s="12">
        <f>IF(A34="","",SUMIFS(Walks!$E$2:$E$601,Walks!$B$2:$B$601,A34,Walks!$I$2:$I$601,Settings!$D$2))</f>
      </c>
      <c r="H34" s="12">
        <f>IF(A34="","",SUMIFS(Walks!$F$2:$F$601,Walks!$B$2:$B$601,A34,Walks!$G$2:$G$601,"No",Walks!$I$2:$I$601,Settings!$D$2))</f>
      </c>
    </row>
    <row r="35" spans="1:8" x14ac:dyDescent="0.25">
      <c r="A35" s="9"/>
      <c r="B35" s="9"/>
      <c r="C35" s="9"/>
      <c r="D35" s="9"/>
      <c r="E35" s="13">
        <f>IF(A35="","",COUNTIFS(Walks!$B$2:$B$601,A35,Walks!$I$2:$I$601,Settings!$D$2))</f>
      </c>
      <c r="F35" s="12">
        <f>IF(A35="","",SUMIFS(Walks!$F$2:$F$601,Walks!$B$2:$B$601,A35,Walks!$I$2:$I$601,Settings!$D$2))</f>
      </c>
      <c r="G35" s="12">
        <f>IF(A35="","",SUMIFS(Walks!$E$2:$E$601,Walks!$B$2:$B$601,A35,Walks!$I$2:$I$601,Settings!$D$2))</f>
      </c>
      <c r="H35" s="12">
        <f>IF(A35="","",SUMIFS(Walks!$F$2:$F$601,Walks!$B$2:$B$601,A35,Walks!$G$2:$G$601,"No",Walks!$I$2:$I$601,Settings!$D$2))</f>
      </c>
    </row>
    <row r="36" spans="1:8" x14ac:dyDescent="0.25">
      <c r="A36" s="9"/>
      <c r="B36" s="9"/>
      <c r="C36" s="9"/>
      <c r="D36" s="9"/>
      <c r="E36" s="13">
        <f>IF(A36="","",COUNTIFS(Walks!$B$2:$B$601,A36,Walks!$I$2:$I$601,Settings!$D$2))</f>
      </c>
      <c r="F36" s="12">
        <f>IF(A36="","",SUMIFS(Walks!$F$2:$F$601,Walks!$B$2:$B$601,A36,Walks!$I$2:$I$601,Settings!$D$2))</f>
      </c>
      <c r="G36" s="12">
        <f>IF(A36="","",SUMIFS(Walks!$E$2:$E$601,Walks!$B$2:$B$601,A36,Walks!$I$2:$I$601,Settings!$D$2))</f>
      </c>
      <c r="H36" s="12">
        <f>IF(A36="","",SUMIFS(Walks!$F$2:$F$601,Walks!$B$2:$B$601,A36,Walks!$G$2:$G$601,"No",Walks!$I$2:$I$601,Settings!$D$2))</f>
      </c>
    </row>
    <row r="37" spans="1:8" x14ac:dyDescent="0.25">
      <c r="A37" s="9"/>
      <c r="B37" s="9"/>
      <c r="C37" s="9"/>
      <c r="D37" s="9"/>
      <c r="E37" s="13">
        <f>IF(A37="","",COUNTIFS(Walks!$B$2:$B$601,A37,Walks!$I$2:$I$601,Settings!$D$2))</f>
      </c>
      <c r="F37" s="12">
        <f>IF(A37="","",SUMIFS(Walks!$F$2:$F$601,Walks!$B$2:$B$601,A37,Walks!$I$2:$I$601,Settings!$D$2))</f>
      </c>
      <c r="G37" s="12">
        <f>IF(A37="","",SUMIFS(Walks!$E$2:$E$601,Walks!$B$2:$B$601,A37,Walks!$I$2:$I$601,Settings!$D$2))</f>
      </c>
      <c r="H37" s="12">
        <f>IF(A37="","",SUMIFS(Walks!$F$2:$F$601,Walks!$B$2:$B$601,A37,Walks!$G$2:$G$601,"No",Walks!$I$2:$I$601,Settings!$D$2))</f>
      </c>
    </row>
    <row r="38" spans="1:8" x14ac:dyDescent="0.25">
      <c r="A38" s="9"/>
      <c r="B38" s="9"/>
      <c r="C38" s="9"/>
      <c r="D38" s="9"/>
      <c r="E38" s="13">
        <f>IF(A38="","",COUNTIFS(Walks!$B$2:$B$601,A38,Walks!$I$2:$I$601,Settings!$D$2))</f>
      </c>
      <c r="F38" s="12">
        <f>IF(A38="","",SUMIFS(Walks!$F$2:$F$601,Walks!$B$2:$B$601,A38,Walks!$I$2:$I$601,Settings!$D$2))</f>
      </c>
      <c r="G38" s="12">
        <f>IF(A38="","",SUMIFS(Walks!$E$2:$E$601,Walks!$B$2:$B$601,A38,Walks!$I$2:$I$601,Settings!$D$2))</f>
      </c>
      <c r="H38" s="12">
        <f>IF(A38="","",SUMIFS(Walks!$F$2:$F$601,Walks!$B$2:$B$601,A38,Walks!$G$2:$G$601,"No",Walks!$I$2:$I$601,Settings!$D$2))</f>
      </c>
    </row>
    <row r="39" spans="1:8" x14ac:dyDescent="0.25">
      <c r="A39" s="9"/>
      <c r="B39" s="9"/>
      <c r="C39" s="9"/>
      <c r="D39" s="9"/>
      <c r="E39" s="13">
        <f>IF(A39="","",COUNTIFS(Walks!$B$2:$B$601,A39,Walks!$I$2:$I$601,Settings!$D$2))</f>
      </c>
      <c r="F39" s="12">
        <f>IF(A39="","",SUMIFS(Walks!$F$2:$F$601,Walks!$B$2:$B$601,A39,Walks!$I$2:$I$601,Settings!$D$2))</f>
      </c>
      <c r="G39" s="12">
        <f>IF(A39="","",SUMIFS(Walks!$E$2:$E$601,Walks!$B$2:$B$601,A39,Walks!$I$2:$I$601,Settings!$D$2))</f>
      </c>
      <c r="H39" s="12">
        <f>IF(A39="","",SUMIFS(Walks!$F$2:$F$601,Walks!$B$2:$B$601,A39,Walks!$G$2:$G$601,"No",Walks!$I$2:$I$601,Settings!$D$2))</f>
      </c>
    </row>
    <row r="40" spans="1:8" x14ac:dyDescent="0.25">
      <c r="A40" s="9"/>
      <c r="B40" s="9"/>
      <c r="C40" s="9"/>
      <c r="D40" s="9"/>
      <c r="E40" s="13">
        <f>IF(A40="","",COUNTIFS(Walks!$B$2:$B$601,A40,Walks!$I$2:$I$601,Settings!$D$2))</f>
      </c>
      <c r="F40" s="12">
        <f>IF(A40="","",SUMIFS(Walks!$F$2:$F$601,Walks!$B$2:$B$601,A40,Walks!$I$2:$I$601,Settings!$D$2))</f>
      </c>
      <c r="G40" s="12">
        <f>IF(A40="","",SUMIFS(Walks!$E$2:$E$601,Walks!$B$2:$B$601,A40,Walks!$I$2:$I$601,Settings!$D$2))</f>
      </c>
      <c r="H40" s="12">
        <f>IF(A40="","",SUMIFS(Walks!$F$2:$F$601,Walks!$B$2:$B$601,A40,Walks!$G$2:$G$601,"No",Walks!$I$2:$I$601,Settings!$D$2))</f>
      </c>
    </row>
    <row r="41" spans="1:8" x14ac:dyDescent="0.25">
      <c r="A41" s="9"/>
      <c r="B41" s="9"/>
      <c r="C41" s="9"/>
      <c r="D41" s="9"/>
      <c r="E41" s="13">
        <f>IF(A41="","",COUNTIFS(Walks!$B$2:$B$601,A41,Walks!$I$2:$I$601,Settings!$D$2))</f>
      </c>
      <c r="F41" s="12">
        <f>IF(A41="","",SUMIFS(Walks!$F$2:$F$601,Walks!$B$2:$B$601,A41,Walks!$I$2:$I$601,Settings!$D$2))</f>
      </c>
      <c r="G41" s="12">
        <f>IF(A41="","",SUMIFS(Walks!$E$2:$E$601,Walks!$B$2:$B$601,A41,Walks!$I$2:$I$601,Settings!$D$2))</f>
      </c>
      <c r="H41" s="12">
        <f>IF(A41="","",SUMIFS(Walks!$F$2:$F$601,Walks!$B$2:$B$601,A41,Walks!$G$2:$G$601,"No",Walks!$I$2:$I$601,Settings!$D$2))</f>
      </c>
    </row>
    <row r="42" spans="1:8" x14ac:dyDescent="0.25">
      <c r="A42" s="9"/>
      <c r="B42" s="9"/>
      <c r="C42" s="9"/>
      <c r="D42" s="9"/>
      <c r="E42" s="13">
        <f>IF(A42="","",COUNTIFS(Walks!$B$2:$B$601,A42,Walks!$I$2:$I$601,Settings!$D$2))</f>
      </c>
      <c r="F42" s="12">
        <f>IF(A42="","",SUMIFS(Walks!$F$2:$F$601,Walks!$B$2:$B$601,A42,Walks!$I$2:$I$601,Settings!$D$2))</f>
      </c>
      <c r="G42" s="12">
        <f>IF(A42="","",SUMIFS(Walks!$E$2:$E$601,Walks!$B$2:$B$601,A42,Walks!$I$2:$I$601,Settings!$D$2))</f>
      </c>
      <c r="H42" s="12">
        <f>IF(A42="","",SUMIFS(Walks!$F$2:$F$601,Walks!$B$2:$B$601,A42,Walks!$G$2:$G$601,"No",Walks!$I$2:$I$601,Settings!$D$2))</f>
      </c>
    </row>
    <row r="43" spans="1:8" x14ac:dyDescent="0.25">
      <c r="A43" s="9"/>
      <c r="B43" s="9"/>
      <c r="C43" s="9"/>
      <c r="D43" s="9"/>
      <c r="E43" s="13">
        <f>IF(A43="","",COUNTIFS(Walks!$B$2:$B$601,A43,Walks!$I$2:$I$601,Settings!$D$2))</f>
      </c>
      <c r="F43" s="12">
        <f>IF(A43="","",SUMIFS(Walks!$F$2:$F$601,Walks!$B$2:$B$601,A43,Walks!$I$2:$I$601,Settings!$D$2))</f>
      </c>
      <c r="G43" s="12">
        <f>IF(A43="","",SUMIFS(Walks!$E$2:$E$601,Walks!$B$2:$B$601,A43,Walks!$I$2:$I$601,Settings!$D$2))</f>
      </c>
      <c r="H43" s="12">
        <f>IF(A43="","",SUMIFS(Walks!$F$2:$F$601,Walks!$B$2:$B$601,A43,Walks!$G$2:$G$601,"No",Walks!$I$2:$I$601,Settings!$D$2))</f>
      </c>
    </row>
    <row r="44" spans="1:8" x14ac:dyDescent="0.25">
      <c r="A44" s="9"/>
      <c r="B44" s="9"/>
      <c r="C44" s="9"/>
      <c r="D44" s="9"/>
      <c r="E44" s="13">
        <f>IF(A44="","",COUNTIFS(Walks!$B$2:$B$601,A44,Walks!$I$2:$I$601,Settings!$D$2))</f>
      </c>
      <c r="F44" s="12">
        <f>IF(A44="","",SUMIFS(Walks!$F$2:$F$601,Walks!$B$2:$B$601,A44,Walks!$I$2:$I$601,Settings!$D$2))</f>
      </c>
      <c r="G44" s="12">
        <f>IF(A44="","",SUMIFS(Walks!$E$2:$E$601,Walks!$B$2:$B$601,A44,Walks!$I$2:$I$601,Settings!$D$2))</f>
      </c>
      <c r="H44" s="12">
        <f>IF(A44="","",SUMIFS(Walks!$F$2:$F$601,Walks!$B$2:$B$601,A44,Walks!$G$2:$G$601,"No",Walks!$I$2:$I$601,Settings!$D$2))</f>
      </c>
    </row>
    <row r="45" spans="1:8" x14ac:dyDescent="0.25">
      <c r="A45" s="9"/>
      <c r="B45" s="9"/>
      <c r="C45" s="9"/>
      <c r="D45" s="9"/>
      <c r="E45" s="13">
        <f>IF(A45="","",COUNTIFS(Walks!$B$2:$B$601,A45,Walks!$I$2:$I$601,Settings!$D$2))</f>
      </c>
      <c r="F45" s="12">
        <f>IF(A45="","",SUMIFS(Walks!$F$2:$F$601,Walks!$B$2:$B$601,A45,Walks!$I$2:$I$601,Settings!$D$2))</f>
      </c>
      <c r="G45" s="12">
        <f>IF(A45="","",SUMIFS(Walks!$E$2:$E$601,Walks!$B$2:$B$601,A45,Walks!$I$2:$I$601,Settings!$D$2))</f>
      </c>
      <c r="H45" s="12">
        <f>IF(A45="","",SUMIFS(Walks!$F$2:$F$601,Walks!$B$2:$B$601,A45,Walks!$G$2:$G$601,"No",Walks!$I$2:$I$601,Settings!$D$2))</f>
      </c>
    </row>
    <row r="46" spans="1:8" x14ac:dyDescent="0.25">
      <c r="A46" s="9"/>
      <c r="B46" s="9"/>
      <c r="C46" s="9"/>
      <c r="D46" s="9"/>
      <c r="E46" s="13">
        <f>IF(A46="","",COUNTIFS(Walks!$B$2:$B$601,A46,Walks!$I$2:$I$601,Settings!$D$2))</f>
      </c>
      <c r="F46" s="12">
        <f>IF(A46="","",SUMIFS(Walks!$F$2:$F$601,Walks!$B$2:$B$601,A46,Walks!$I$2:$I$601,Settings!$D$2))</f>
      </c>
      <c r="G46" s="12">
        <f>IF(A46="","",SUMIFS(Walks!$E$2:$E$601,Walks!$B$2:$B$601,A46,Walks!$I$2:$I$601,Settings!$D$2))</f>
      </c>
      <c r="H46" s="12">
        <f>IF(A46="","",SUMIFS(Walks!$F$2:$F$601,Walks!$B$2:$B$601,A46,Walks!$G$2:$G$601,"No",Walks!$I$2:$I$601,Settings!$D$2))</f>
      </c>
    </row>
    <row r="47" spans="1:8" x14ac:dyDescent="0.25">
      <c r="A47" s="9"/>
      <c r="B47" s="9"/>
      <c r="C47" s="9"/>
      <c r="D47" s="9"/>
      <c r="E47" s="13">
        <f>IF(A47="","",COUNTIFS(Walks!$B$2:$B$601,A47,Walks!$I$2:$I$601,Settings!$D$2))</f>
      </c>
      <c r="F47" s="12">
        <f>IF(A47="","",SUMIFS(Walks!$F$2:$F$601,Walks!$B$2:$B$601,A47,Walks!$I$2:$I$601,Settings!$D$2))</f>
      </c>
      <c r="G47" s="12">
        <f>IF(A47="","",SUMIFS(Walks!$E$2:$E$601,Walks!$B$2:$B$601,A47,Walks!$I$2:$I$601,Settings!$D$2))</f>
      </c>
      <c r="H47" s="12">
        <f>IF(A47="","",SUMIFS(Walks!$F$2:$F$601,Walks!$B$2:$B$601,A47,Walks!$G$2:$G$601,"No",Walks!$I$2:$I$601,Settings!$D$2))</f>
      </c>
    </row>
    <row r="48" spans="1:8" x14ac:dyDescent="0.25">
      <c r="A48" s="9"/>
      <c r="B48" s="9"/>
      <c r="C48" s="9"/>
      <c r="D48" s="9"/>
      <c r="E48" s="13">
        <f>IF(A48="","",COUNTIFS(Walks!$B$2:$B$601,A48,Walks!$I$2:$I$601,Settings!$D$2))</f>
      </c>
      <c r="F48" s="12">
        <f>IF(A48="","",SUMIFS(Walks!$F$2:$F$601,Walks!$B$2:$B$601,A48,Walks!$I$2:$I$601,Settings!$D$2))</f>
      </c>
      <c r="G48" s="12">
        <f>IF(A48="","",SUMIFS(Walks!$E$2:$E$601,Walks!$B$2:$B$601,A48,Walks!$I$2:$I$601,Settings!$D$2))</f>
      </c>
      <c r="H48" s="12">
        <f>IF(A48="","",SUMIFS(Walks!$F$2:$F$601,Walks!$B$2:$B$601,A48,Walks!$G$2:$G$601,"No",Walks!$I$2:$I$601,Settings!$D$2))</f>
      </c>
    </row>
    <row r="49" spans="1:8" x14ac:dyDescent="0.25">
      <c r="A49" s="9"/>
      <c r="B49" s="9"/>
      <c r="C49" s="9"/>
      <c r="D49" s="9"/>
      <c r="E49" s="13">
        <f>IF(A49="","",COUNTIFS(Walks!$B$2:$B$601,A49,Walks!$I$2:$I$601,Settings!$D$2))</f>
      </c>
      <c r="F49" s="12">
        <f>IF(A49="","",SUMIFS(Walks!$F$2:$F$601,Walks!$B$2:$B$601,A49,Walks!$I$2:$I$601,Settings!$D$2))</f>
      </c>
      <c r="G49" s="12">
        <f>IF(A49="","",SUMIFS(Walks!$E$2:$E$601,Walks!$B$2:$B$601,A49,Walks!$I$2:$I$601,Settings!$D$2))</f>
      </c>
      <c r="H49" s="12">
        <f>IF(A49="","",SUMIFS(Walks!$F$2:$F$601,Walks!$B$2:$B$601,A49,Walks!$G$2:$G$601,"No",Walks!$I$2:$I$601,Settings!$D$2))</f>
      </c>
    </row>
    <row r="50" spans="1:8" x14ac:dyDescent="0.25">
      <c r="A50" s="9"/>
      <c r="B50" s="9"/>
      <c r="C50" s="9"/>
      <c r="D50" s="9"/>
      <c r="E50" s="13">
        <f>IF(A50="","",COUNTIFS(Walks!$B$2:$B$601,A50,Walks!$I$2:$I$601,Settings!$D$2))</f>
      </c>
      <c r="F50" s="12">
        <f>IF(A50="","",SUMIFS(Walks!$F$2:$F$601,Walks!$B$2:$B$601,A50,Walks!$I$2:$I$601,Settings!$D$2))</f>
      </c>
      <c r="G50" s="12">
        <f>IF(A50="","",SUMIFS(Walks!$E$2:$E$601,Walks!$B$2:$B$601,A50,Walks!$I$2:$I$601,Settings!$D$2))</f>
      </c>
      <c r="H50" s="12">
        <f>IF(A50="","",SUMIFS(Walks!$F$2:$F$601,Walks!$B$2:$B$601,A50,Walks!$G$2:$G$601,"No",Walks!$I$2:$I$601,Settings!$D$2))</f>
      </c>
    </row>
    <row r="51" spans="1:8" x14ac:dyDescent="0.25">
      <c r="A51" s="9"/>
      <c r="B51" s="9"/>
      <c r="C51" s="9"/>
      <c r="D51" s="9"/>
      <c r="E51" s="13">
        <f>IF(A51="","",COUNTIFS(Walks!$B$2:$B$601,A51,Walks!$I$2:$I$601,Settings!$D$2))</f>
      </c>
      <c r="F51" s="12">
        <f>IF(A51="","",SUMIFS(Walks!$F$2:$F$601,Walks!$B$2:$B$601,A51,Walks!$I$2:$I$601,Settings!$D$2))</f>
      </c>
      <c r="G51" s="12">
        <f>IF(A51="","",SUMIFS(Walks!$E$2:$E$601,Walks!$B$2:$B$601,A51,Walks!$I$2:$I$601,Settings!$D$2))</f>
      </c>
      <c r="H51" s="12">
        <f>IF(A51="","",SUMIFS(Walks!$F$2:$F$601,Walks!$B$2:$B$601,A51,Walks!$G$2:$G$601,"No",Walks!$I$2:$I$601,Settings!$D$2))</f>
      </c>
    </row>
    <row r="52" spans="1:8" x14ac:dyDescent="0.25">
      <c r="A52" s="9"/>
      <c r="B52" s="9"/>
      <c r="C52" s="9"/>
      <c r="D52" s="9"/>
      <c r="E52" s="13">
        <f>IF(A52="","",COUNTIFS(Walks!$B$2:$B$601,A52,Walks!$I$2:$I$601,Settings!$D$2))</f>
      </c>
      <c r="F52" s="12">
        <f>IF(A52="","",SUMIFS(Walks!$F$2:$F$601,Walks!$B$2:$B$601,A52,Walks!$I$2:$I$601,Settings!$D$2))</f>
      </c>
      <c r="G52" s="12">
        <f>IF(A52="","",SUMIFS(Walks!$E$2:$E$601,Walks!$B$2:$B$601,A52,Walks!$I$2:$I$601,Settings!$D$2))</f>
      </c>
      <c r="H52" s="12">
        <f>IF(A52="","",SUMIFS(Walks!$F$2:$F$601,Walks!$B$2:$B$601,A52,Walks!$G$2:$G$601,"No",Walks!$I$2:$I$601,Settings!$D$2))</f>
      </c>
    </row>
    <row r="53" spans="1:8" x14ac:dyDescent="0.25">
      <c r="A53" s="9"/>
      <c r="B53" s="9"/>
      <c r="C53" s="9"/>
      <c r="D53" s="9"/>
      <c r="E53" s="13">
        <f>IF(A53="","",COUNTIFS(Walks!$B$2:$B$601,A53,Walks!$I$2:$I$601,Settings!$D$2))</f>
      </c>
      <c r="F53" s="12">
        <f>IF(A53="","",SUMIFS(Walks!$F$2:$F$601,Walks!$B$2:$B$601,A53,Walks!$I$2:$I$601,Settings!$D$2))</f>
      </c>
      <c r="G53" s="12">
        <f>IF(A53="","",SUMIFS(Walks!$E$2:$E$601,Walks!$B$2:$B$601,A53,Walks!$I$2:$I$601,Settings!$D$2))</f>
      </c>
      <c r="H53" s="12">
        <f>IF(A53="","",SUMIFS(Walks!$F$2:$F$601,Walks!$B$2:$B$601,A53,Walks!$G$2:$G$601,"No",Walks!$I$2:$I$601,Settings!$D$2))</f>
      </c>
    </row>
    <row r="54" spans="1:8" x14ac:dyDescent="0.25">
      <c r="A54" s="9"/>
      <c r="B54" s="9"/>
      <c r="C54" s="9"/>
      <c r="D54" s="9"/>
      <c r="E54" s="13">
        <f>IF(A54="","",COUNTIFS(Walks!$B$2:$B$601,A54,Walks!$I$2:$I$601,Settings!$D$2))</f>
      </c>
      <c r="F54" s="12">
        <f>IF(A54="","",SUMIFS(Walks!$F$2:$F$601,Walks!$B$2:$B$601,A54,Walks!$I$2:$I$601,Settings!$D$2))</f>
      </c>
      <c r="G54" s="12">
        <f>IF(A54="","",SUMIFS(Walks!$E$2:$E$601,Walks!$B$2:$B$601,A54,Walks!$I$2:$I$601,Settings!$D$2))</f>
      </c>
      <c r="H54" s="12">
        <f>IF(A54="","",SUMIFS(Walks!$F$2:$F$601,Walks!$B$2:$B$601,A54,Walks!$G$2:$G$601,"No",Walks!$I$2:$I$601,Settings!$D$2))</f>
      </c>
    </row>
    <row r="55" spans="1:8" x14ac:dyDescent="0.25">
      <c r="A55" s="9"/>
      <c r="B55" s="9"/>
      <c r="C55" s="9"/>
      <c r="D55" s="9"/>
      <c r="E55" s="13">
        <f>IF(A55="","",COUNTIFS(Walks!$B$2:$B$601,A55,Walks!$I$2:$I$601,Settings!$D$2))</f>
      </c>
      <c r="F55" s="12">
        <f>IF(A55="","",SUMIFS(Walks!$F$2:$F$601,Walks!$B$2:$B$601,A55,Walks!$I$2:$I$601,Settings!$D$2))</f>
      </c>
      <c r="G55" s="12">
        <f>IF(A55="","",SUMIFS(Walks!$E$2:$E$601,Walks!$B$2:$B$601,A55,Walks!$I$2:$I$601,Settings!$D$2))</f>
      </c>
      <c r="H55" s="12">
        <f>IF(A55="","",SUMIFS(Walks!$F$2:$F$601,Walks!$B$2:$B$601,A55,Walks!$G$2:$G$601,"No",Walks!$I$2:$I$601,Settings!$D$2))</f>
      </c>
    </row>
    <row r="56" spans="1:8" x14ac:dyDescent="0.25">
      <c r="A56" s="9"/>
      <c r="B56" s="9"/>
      <c r="C56" s="9"/>
      <c r="D56" s="9"/>
      <c r="E56" s="13">
        <f>IF(A56="","",COUNTIFS(Walks!$B$2:$B$601,A56,Walks!$I$2:$I$601,Settings!$D$2))</f>
      </c>
      <c r="F56" s="12">
        <f>IF(A56="","",SUMIFS(Walks!$F$2:$F$601,Walks!$B$2:$B$601,A56,Walks!$I$2:$I$601,Settings!$D$2))</f>
      </c>
      <c r="G56" s="12">
        <f>IF(A56="","",SUMIFS(Walks!$E$2:$E$601,Walks!$B$2:$B$601,A56,Walks!$I$2:$I$601,Settings!$D$2))</f>
      </c>
      <c r="H56" s="12">
        <f>IF(A56="","",SUMIFS(Walks!$F$2:$F$601,Walks!$B$2:$B$601,A56,Walks!$G$2:$G$601,"No",Walks!$I$2:$I$601,Settings!$D$2))</f>
      </c>
    </row>
    <row r="57" spans="1:8" x14ac:dyDescent="0.25">
      <c r="A57" s="9"/>
      <c r="B57" s="9"/>
      <c r="C57" s="9"/>
      <c r="D57" s="9"/>
      <c r="E57" s="13">
        <f>IF(A57="","",COUNTIFS(Walks!$B$2:$B$601,A57,Walks!$I$2:$I$601,Settings!$D$2))</f>
      </c>
      <c r="F57" s="12">
        <f>IF(A57="","",SUMIFS(Walks!$F$2:$F$601,Walks!$B$2:$B$601,A57,Walks!$I$2:$I$601,Settings!$D$2))</f>
      </c>
      <c r="G57" s="12">
        <f>IF(A57="","",SUMIFS(Walks!$E$2:$E$601,Walks!$B$2:$B$601,A57,Walks!$I$2:$I$601,Settings!$D$2))</f>
      </c>
      <c r="H57" s="12">
        <f>IF(A57="","",SUMIFS(Walks!$F$2:$F$601,Walks!$B$2:$B$601,A57,Walks!$G$2:$G$601,"No",Walks!$I$2:$I$601,Settings!$D$2))</f>
      </c>
    </row>
    <row r="58" spans="1:8" x14ac:dyDescent="0.25">
      <c r="A58" s="9"/>
      <c r="B58" s="9"/>
      <c r="C58" s="9"/>
      <c r="D58" s="9"/>
      <c r="E58" s="13">
        <f>IF(A58="","",COUNTIFS(Walks!$B$2:$B$601,A58,Walks!$I$2:$I$601,Settings!$D$2))</f>
      </c>
      <c r="F58" s="12">
        <f>IF(A58="","",SUMIFS(Walks!$F$2:$F$601,Walks!$B$2:$B$601,A58,Walks!$I$2:$I$601,Settings!$D$2))</f>
      </c>
      <c r="G58" s="12">
        <f>IF(A58="","",SUMIFS(Walks!$E$2:$E$601,Walks!$B$2:$B$601,A58,Walks!$I$2:$I$601,Settings!$D$2))</f>
      </c>
      <c r="H58" s="12">
        <f>IF(A58="","",SUMIFS(Walks!$F$2:$F$601,Walks!$B$2:$B$601,A58,Walks!$G$2:$G$601,"No",Walks!$I$2:$I$601,Settings!$D$2))</f>
      </c>
    </row>
    <row r="59" spans="1:8" x14ac:dyDescent="0.25">
      <c r="A59" s="9"/>
      <c r="B59" s="9"/>
      <c r="C59" s="9"/>
      <c r="D59" s="9"/>
      <c r="E59" s="13">
        <f>IF(A59="","",COUNTIFS(Walks!$B$2:$B$601,A59,Walks!$I$2:$I$601,Settings!$D$2))</f>
      </c>
      <c r="F59" s="12">
        <f>IF(A59="","",SUMIFS(Walks!$F$2:$F$601,Walks!$B$2:$B$601,A59,Walks!$I$2:$I$601,Settings!$D$2))</f>
      </c>
      <c r="G59" s="12">
        <f>IF(A59="","",SUMIFS(Walks!$E$2:$E$601,Walks!$B$2:$B$601,A59,Walks!$I$2:$I$601,Settings!$D$2))</f>
      </c>
      <c r="H59" s="12">
        <f>IF(A59="","",SUMIFS(Walks!$F$2:$F$601,Walks!$B$2:$B$601,A59,Walks!$G$2:$G$601,"No",Walks!$I$2:$I$601,Settings!$D$2))</f>
      </c>
    </row>
    <row r="60" spans="1:8" x14ac:dyDescent="0.25">
      <c r="A60" s="9"/>
      <c r="B60" s="9"/>
      <c r="C60" s="9"/>
      <c r="D60" s="9"/>
      <c r="E60" s="13">
        <f>IF(A60="","",COUNTIFS(Walks!$B$2:$B$601,A60,Walks!$I$2:$I$601,Settings!$D$2))</f>
      </c>
      <c r="F60" s="12">
        <f>IF(A60="","",SUMIFS(Walks!$F$2:$F$601,Walks!$B$2:$B$601,A60,Walks!$I$2:$I$601,Settings!$D$2))</f>
      </c>
      <c r="G60" s="12">
        <f>IF(A60="","",SUMIFS(Walks!$E$2:$E$601,Walks!$B$2:$B$601,A60,Walks!$I$2:$I$601,Settings!$D$2))</f>
      </c>
      <c r="H60" s="12">
        <f>IF(A60="","",SUMIFS(Walks!$F$2:$F$601,Walks!$B$2:$B$601,A60,Walks!$G$2:$G$601,"No",Walks!$I$2:$I$601,Settings!$D$2))</f>
      </c>
    </row>
    <row r="61" spans="1:8" x14ac:dyDescent="0.25">
      <c r="A61" s="9"/>
      <c r="B61" s="9"/>
      <c r="C61" s="9"/>
      <c r="D61" s="9"/>
      <c r="E61" s="13">
        <f>IF(A61="","",COUNTIFS(Walks!$B$2:$B$601,A61,Walks!$I$2:$I$601,Settings!$D$2))</f>
      </c>
      <c r="F61" s="12">
        <f>IF(A61="","",SUMIFS(Walks!$F$2:$F$601,Walks!$B$2:$B$601,A61,Walks!$I$2:$I$601,Settings!$D$2))</f>
      </c>
      <c r="G61" s="12">
        <f>IF(A61="","",SUMIFS(Walks!$E$2:$E$601,Walks!$B$2:$B$601,A61,Walks!$I$2:$I$601,Settings!$D$2))</f>
      </c>
      <c r="H61" s="12">
        <f>IF(A61="","",SUMIFS(Walks!$F$2:$F$601,Walks!$B$2:$B$601,A61,Walks!$G$2:$G$601,"No",Walks!$I$2:$I$601,Settings!$D$2))</f>
      </c>
    </row>
    <row r="62" spans="1:8" x14ac:dyDescent="0.25">
      <c r="A62" s="9"/>
      <c r="B62" s="9"/>
      <c r="C62" s="9"/>
      <c r="D62" s="9"/>
      <c r="E62" s="13">
        <f>IF(A62="","",COUNTIFS(Walks!$B$2:$B$601,A62,Walks!$I$2:$I$601,Settings!$D$2))</f>
      </c>
      <c r="F62" s="12">
        <f>IF(A62="","",SUMIFS(Walks!$F$2:$F$601,Walks!$B$2:$B$601,A62,Walks!$I$2:$I$601,Settings!$D$2))</f>
      </c>
      <c r="G62" s="12">
        <f>IF(A62="","",SUMIFS(Walks!$E$2:$E$601,Walks!$B$2:$B$601,A62,Walks!$I$2:$I$601,Settings!$D$2))</f>
      </c>
      <c r="H62" s="12">
        <f>IF(A62="","",SUMIFS(Walks!$F$2:$F$601,Walks!$B$2:$B$601,A62,Walks!$G$2:$G$601,"No",Walks!$I$2:$I$601,Settings!$D$2))</f>
      </c>
    </row>
    <row r="63" spans="1:8" x14ac:dyDescent="0.25">
      <c r="A63" s="9"/>
      <c r="B63" s="9"/>
      <c r="C63" s="9"/>
      <c r="D63" s="9"/>
      <c r="E63" s="13">
        <f>IF(A63="","",COUNTIFS(Walks!$B$2:$B$601,A63,Walks!$I$2:$I$601,Settings!$D$2))</f>
      </c>
      <c r="F63" s="12">
        <f>IF(A63="","",SUMIFS(Walks!$F$2:$F$601,Walks!$B$2:$B$601,A63,Walks!$I$2:$I$601,Settings!$D$2))</f>
      </c>
      <c r="G63" s="12">
        <f>IF(A63="","",SUMIFS(Walks!$E$2:$E$601,Walks!$B$2:$B$601,A63,Walks!$I$2:$I$601,Settings!$D$2))</f>
      </c>
      <c r="H63" s="12">
        <f>IF(A63="","",SUMIFS(Walks!$F$2:$F$601,Walks!$B$2:$B$601,A63,Walks!$G$2:$G$601,"No",Walks!$I$2:$I$601,Settings!$D$2))</f>
      </c>
    </row>
    <row r="64" spans="1:8" x14ac:dyDescent="0.25">
      <c r="A64" s="9"/>
      <c r="B64" s="9"/>
      <c r="C64" s="9"/>
      <c r="D64" s="9"/>
      <c r="E64" s="13">
        <f>IF(A64="","",COUNTIFS(Walks!$B$2:$B$601,A64,Walks!$I$2:$I$601,Settings!$D$2))</f>
      </c>
      <c r="F64" s="12">
        <f>IF(A64="","",SUMIFS(Walks!$F$2:$F$601,Walks!$B$2:$B$601,A64,Walks!$I$2:$I$601,Settings!$D$2))</f>
      </c>
      <c r="G64" s="12">
        <f>IF(A64="","",SUMIFS(Walks!$E$2:$E$601,Walks!$B$2:$B$601,A64,Walks!$I$2:$I$601,Settings!$D$2))</f>
      </c>
      <c r="H64" s="12">
        <f>IF(A64="","",SUMIFS(Walks!$F$2:$F$601,Walks!$B$2:$B$601,A64,Walks!$G$2:$G$601,"No",Walks!$I$2:$I$601,Settings!$D$2))</f>
      </c>
    </row>
    <row r="65" spans="1:8" x14ac:dyDescent="0.25">
      <c r="A65" s="9"/>
      <c r="B65" s="9"/>
      <c r="C65" s="9"/>
      <c r="D65" s="9"/>
      <c r="E65" s="13">
        <f>IF(A65="","",COUNTIFS(Walks!$B$2:$B$601,A65,Walks!$I$2:$I$601,Settings!$D$2))</f>
      </c>
      <c r="F65" s="12">
        <f>IF(A65="","",SUMIFS(Walks!$F$2:$F$601,Walks!$B$2:$B$601,A65,Walks!$I$2:$I$601,Settings!$D$2))</f>
      </c>
      <c r="G65" s="12">
        <f>IF(A65="","",SUMIFS(Walks!$E$2:$E$601,Walks!$B$2:$B$601,A65,Walks!$I$2:$I$601,Settings!$D$2))</f>
      </c>
      <c r="H65" s="12">
        <f>IF(A65="","",SUMIFS(Walks!$F$2:$F$601,Walks!$B$2:$B$601,A65,Walks!$G$2:$G$601,"No",Walks!$I$2:$I$601,Settings!$D$2))</f>
      </c>
    </row>
    <row r="66" spans="1:8" x14ac:dyDescent="0.25">
      <c r="A66" s="9"/>
      <c r="B66" s="9"/>
      <c r="C66" s="9"/>
      <c r="D66" s="9"/>
      <c r="E66" s="13">
        <f>IF(A66="","",COUNTIFS(Walks!$B$2:$B$601,A66,Walks!$I$2:$I$601,Settings!$D$2))</f>
      </c>
      <c r="F66" s="12">
        <f>IF(A66="","",SUMIFS(Walks!$F$2:$F$601,Walks!$B$2:$B$601,A66,Walks!$I$2:$I$601,Settings!$D$2))</f>
      </c>
      <c r="G66" s="12">
        <f>IF(A66="","",SUMIFS(Walks!$E$2:$E$601,Walks!$B$2:$B$601,A66,Walks!$I$2:$I$601,Settings!$D$2))</f>
      </c>
      <c r="H66" s="12">
        <f>IF(A66="","",SUMIFS(Walks!$F$2:$F$601,Walks!$B$2:$B$601,A66,Walks!$G$2:$G$601,"No",Walks!$I$2:$I$601,Settings!$D$2))</f>
      </c>
    </row>
    <row r="67" spans="1:8" x14ac:dyDescent="0.25">
      <c r="A67" s="9"/>
      <c r="B67" s="9"/>
      <c r="C67" s="9"/>
      <c r="D67" s="9"/>
      <c r="E67" s="13">
        <f>IF(A67="","",COUNTIFS(Walks!$B$2:$B$601,A67,Walks!$I$2:$I$601,Settings!$D$2))</f>
      </c>
      <c r="F67" s="12">
        <f>IF(A67="","",SUMIFS(Walks!$F$2:$F$601,Walks!$B$2:$B$601,A67,Walks!$I$2:$I$601,Settings!$D$2))</f>
      </c>
      <c r="G67" s="12">
        <f>IF(A67="","",SUMIFS(Walks!$E$2:$E$601,Walks!$B$2:$B$601,A67,Walks!$I$2:$I$601,Settings!$D$2))</f>
      </c>
      <c r="H67" s="12">
        <f>IF(A67="","",SUMIFS(Walks!$F$2:$F$601,Walks!$B$2:$B$601,A67,Walks!$G$2:$G$601,"No",Walks!$I$2:$I$601,Settings!$D$2))</f>
      </c>
    </row>
    <row r="68" spans="1:8" x14ac:dyDescent="0.25">
      <c r="A68" s="9"/>
      <c r="B68" s="9"/>
      <c r="C68" s="9"/>
      <c r="D68" s="9"/>
      <c r="E68" s="13">
        <f>IF(A68="","",COUNTIFS(Walks!$B$2:$B$601,A68,Walks!$I$2:$I$601,Settings!$D$2))</f>
      </c>
      <c r="F68" s="12">
        <f>IF(A68="","",SUMIFS(Walks!$F$2:$F$601,Walks!$B$2:$B$601,A68,Walks!$I$2:$I$601,Settings!$D$2))</f>
      </c>
      <c r="G68" s="12">
        <f>IF(A68="","",SUMIFS(Walks!$E$2:$E$601,Walks!$B$2:$B$601,A68,Walks!$I$2:$I$601,Settings!$D$2))</f>
      </c>
      <c r="H68" s="12">
        <f>IF(A68="","",SUMIFS(Walks!$F$2:$F$601,Walks!$B$2:$B$601,A68,Walks!$G$2:$G$601,"No",Walks!$I$2:$I$601,Settings!$D$2))</f>
      </c>
    </row>
    <row r="69" spans="1:8" x14ac:dyDescent="0.25">
      <c r="A69" s="9"/>
      <c r="B69" s="9"/>
      <c r="C69" s="9"/>
      <c r="D69" s="9"/>
      <c r="E69" s="13">
        <f>IF(A69="","",COUNTIFS(Walks!$B$2:$B$601,A69,Walks!$I$2:$I$601,Settings!$D$2))</f>
      </c>
      <c r="F69" s="12">
        <f>IF(A69="","",SUMIFS(Walks!$F$2:$F$601,Walks!$B$2:$B$601,A69,Walks!$I$2:$I$601,Settings!$D$2))</f>
      </c>
      <c r="G69" s="12">
        <f>IF(A69="","",SUMIFS(Walks!$E$2:$E$601,Walks!$B$2:$B$601,A69,Walks!$I$2:$I$601,Settings!$D$2))</f>
      </c>
      <c r="H69" s="12">
        <f>IF(A69="","",SUMIFS(Walks!$F$2:$F$601,Walks!$B$2:$B$601,A69,Walks!$G$2:$G$601,"No",Walks!$I$2:$I$601,Settings!$D$2))</f>
      </c>
    </row>
    <row r="70" spans="1:8" x14ac:dyDescent="0.25">
      <c r="A70" s="9"/>
      <c r="B70" s="9"/>
      <c r="C70" s="9"/>
      <c r="D70" s="9"/>
      <c r="E70" s="13">
        <f>IF(A70="","",COUNTIFS(Walks!$B$2:$B$601,A70,Walks!$I$2:$I$601,Settings!$D$2))</f>
      </c>
      <c r="F70" s="12">
        <f>IF(A70="","",SUMIFS(Walks!$F$2:$F$601,Walks!$B$2:$B$601,A70,Walks!$I$2:$I$601,Settings!$D$2))</f>
      </c>
      <c r="G70" s="12">
        <f>IF(A70="","",SUMIFS(Walks!$E$2:$E$601,Walks!$B$2:$B$601,A70,Walks!$I$2:$I$601,Settings!$D$2))</f>
      </c>
      <c r="H70" s="12">
        <f>IF(A70="","",SUMIFS(Walks!$F$2:$F$601,Walks!$B$2:$B$601,A70,Walks!$G$2:$G$601,"No",Walks!$I$2:$I$601,Settings!$D$2))</f>
      </c>
    </row>
    <row r="71" spans="1:8" x14ac:dyDescent="0.25">
      <c r="A71" s="9"/>
      <c r="B71" s="9"/>
      <c r="C71" s="9"/>
      <c r="D71" s="9"/>
      <c r="E71" s="13">
        <f>IF(A71="","",COUNTIFS(Walks!$B$2:$B$601,A71,Walks!$I$2:$I$601,Settings!$D$2))</f>
      </c>
      <c r="F71" s="12">
        <f>IF(A71="","",SUMIFS(Walks!$F$2:$F$601,Walks!$B$2:$B$601,A71,Walks!$I$2:$I$601,Settings!$D$2))</f>
      </c>
      <c r="G71" s="12">
        <f>IF(A71="","",SUMIFS(Walks!$E$2:$E$601,Walks!$B$2:$B$601,A71,Walks!$I$2:$I$601,Settings!$D$2))</f>
      </c>
      <c r="H71" s="12">
        <f>IF(A71="","",SUMIFS(Walks!$F$2:$F$601,Walks!$B$2:$B$601,A71,Walks!$G$2:$G$601,"No",Walks!$I$2:$I$601,Settings!$D$2))</f>
      </c>
    </row>
    <row r="72" spans="1:8" x14ac:dyDescent="0.25">
      <c r="A72" s="9"/>
      <c r="B72" s="9"/>
      <c r="C72" s="9"/>
      <c r="D72" s="9"/>
      <c r="E72" s="13">
        <f>IF(A72="","",COUNTIFS(Walks!$B$2:$B$601,A72,Walks!$I$2:$I$601,Settings!$D$2))</f>
      </c>
      <c r="F72" s="12">
        <f>IF(A72="","",SUMIFS(Walks!$F$2:$F$601,Walks!$B$2:$B$601,A72,Walks!$I$2:$I$601,Settings!$D$2))</f>
      </c>
      <c r="G72" s="12">
        <f>IF(A72="","",SUMIFS(Walks!$E$2:$E$601,Walks!$B$2:$B$601,A72,Walks!$I$2:$I$601,Settings!$D$2))</f>
      </c>
      <c r="H72" s="12">
        <f>IF(A72="","",SUMIFS(Walks!$F$2:$F$601,Walks!$B$2:$B$601,A72,Walks!$G$2:$G$601,"No",Walks!$I$2:$I$601,Settings!$D$2))</f>
      </c>
    </row>
    <row r="73" spans="1:8" x14ac:dyDescent="0.25">
      <c r="A73" s="9"/>
      <c r="B73" s="9"/>
      <c r="C73" s="9"/>
      <c r="D73" s="9"/>
      <c r="E73" s="13">
        <f>IF(A73="","",COUNTIFS(Walks!$B$2:$B$601,A73,Walks!$I$2:$I$601,Settings!$D$2))</f>
      </c>
      <c r="F73" s="12">
        <f>IF(A73="","",SUMIFS(Walks!$F$2:$F$601,Walks!$B$2:$B$601,A73,Walks!$I$2:$I$601,Settings!$D$2))</f>
      </c>
      <c r="G73" s="12">
        <f>IF(A73="","",SUMIFS(Walks!$E$2:$E$601,Walks!$B$2:$B$601,A73,Walks!$I$2:$I$601,Settings!$D$2))</f>
      </c>
      <c r="H73" s="12">
        <f>IF(A73="","",SUMIFS(Walks!$F$2:$F$601,Walks!$B$2:$B$601,A73,Walks!$G$2:$G$601,"No",Walks!$I$2:$I$601,Settings!$D$2))</f>
      </c>
    </row>
    <row r="74" spans="1:8" x14ac:dyDescent="0.25">
      <c r="A74" s="9"/>
      <c r="B74" s="9"/>
      <c r="C74" s="9"/>
      <c r="D74" s="9"/>
      <c r="E74" s="13">
        <f>IF(A74="","",COUNTIFS(Walks!$B$2:$B$601,A74,Walks!$I$2:$I$601,Settings!$D$2))</f>
      </c>
      <c r="F74" s="12">
        <f>IF(A74="","",SUMIFS(Walks!$F$2:$F$601,Walks!$B$2:$B$601,A74,Walks!$I$2:$I$601,Settings!$D$2))</f>
      </c>
      <c r="G74" s="12">
        <f>IF(A74="","",SUMIFS(Walks!$E$2:$E$601,Walks!$B$2:$B$601,A74,Walks!$I$2:$I$601,Settings!$D$2))</f>
      </c>
      <c r="H74" s="12">
        <f>IF(A74="","",SUMIFS(Walks!$F$2:$F$601,Walks!$B$2:$B$601,A74,Walks!$G$2:$G$601,"No",Walks!$I$2:$I$601,Settings!$D$2))</f>
      </c>
    </row>
    <row r="75" spans="1:8" x14ac:dyDescent="0.25">
      <c r="A75" s="9"/>
      <c r="B75" s="9"/>
      <c r="C75" s="9"/>
      <c r="D75" s="9"/>
      <c r="E75" s="13">
        <f>IF(A75="","",COUNTIFS(Walks!$B$2:$B$601,A75,Walks!$I$2:$I$601,Settings!$D$2))</f>
      </c>
      <c r="F75" s="12">
        <f>IF(A75="","",SUMIFS(Walks!$F$2:$F$601,Walks!$B$2:$B$601,A75,Walks!$I$2:$I$601,Settings!$D$2))</f>
      </c>
      <c r="G75" s="12">
        <f>IF(A75="","",SUMIFS(Walks!$E$2:$E$601,Walks!$B$2:$B$601,A75,Walks!$I$2:$I$601,Settings!$D$2))</f>
      </c>
      <c r="H75" s="12">
        <f>IF(A75="","",SUMIFS(Walks!$F$2:$F$601,Walks!$B$2:$B$601,A75,Walks!$G$2:$G$601,"No",Walks!$I$2:$I$601,Settings!$D$2))</f>
      </c>
    </row>
    <row r="76" spans="1:8" x14ac:dyDescent="0.25">
      <c r="A76" s="9"/>
      <c r="B76" s="9"/>
      <c r="C76" s="9"/>
      <c r="D76" s="9"/>
      <c r="E76" s="13">
        <f>IF(A76="","",COUNTIFS(Walks!$B$2:$B$601,A76,Walks!$I$2:$I$601,Settings!$D$2))</f>
      </c>
      <c r="F76" s="12">
        <f>IF(A76="","",SUMIFS(Walks!$F$2:$F$601,Walks!$B$2:$B$601,A76,Walks!$I$2:$I$601,Settings!$D$2))</f>
      </c>
      <c r="G76" s="12">
        <f>IF(A76="","",SUMIFS(Walks!$E$2:$E$601,Walks!$B$2:$B$601,A76,Walks!$I$2:$I$601,Settings!$D$2))</f>
      </c>
      <c r="H76" s="12">
        <f>IF(A76="","",SUMIFS(Walks!$F$2:$F$601,Walks!$B$2:$B$601,A76,Walks!$G$2:$G$601,"No",Walks!$I$2:$I$601,Settings!$D$2))</f>
      </c>
    </row>
    <row r="77" spans="1:8" x14ac:dyDescent="0.25">
      <c r="A77" s="9"/>
      <c r="B77" s="9"/>
      <c r="C77" s="9"/>
      <c r="D77" s="9"/>
      <c r="E77" s="13">
        <f>IF(A77="","",COUNTIFS(Walks!$B$2:$B$601,A77,Walks!$I$2:$I$601,Settings!$D$2))</f>
      </c>
      <c r="F77" s="12">
        <f>IF(A77="","",SUMIFS(Walks!$F$2:$F$601,Walks!$B$2:$B$601,A77,Walks!$I$2:$I$601,Settings!$D$2))</f>
      </c>
      <c r="G77" s="12">
        <f>IF(A77="","",SUMIFS(Walks!$E$2:$E$601,Walks!$B$2:$B$601,A77,Walks!$I$2:$I$601,Settings!$D$2))</f>
      </c>
      <c r="H77" s="12">
        <f>IF(A77="","",SUMIFS(Walks!$F$2:$F$601,Walks!$B$2:$B$601,A77,Walks!$G$2:$G$601,"No",Walks!$I$2:$I$601,Settings!$D$2))</f>
      </c>
    </row>
    <row r="78" spans="1:8" x14ac:dyDescent="0.25">
      <c r="A78" s="9"/>
      <c r="B78" s="9"/>
      <c r="C78" s="9"/>
      <c r="D78" s="9"/>
      <c r="E78" s="13">
        <f>IF(A78="","",COUNTIFS(Walks!$B$2:$B$601,A78,Walks!$I$2:$I$601,Settings!$D$2))</f>
      </c>
      <c r="F78" s="12">
        <f>IF(A78="","",SUMIFS(Walks!$F$2:$F$601,Walks!$B$2:$B$601,A78,Walks!$I$2:$I$601,Settings!$D$2))</f>
      </c>
      <c r="G78" s="12">
        <f>IF(A78="","",SUMIFS(Walks!$E$2:$E$601,Walks!$B$2:$B$601,A78,Walks!$I$2:$I$601,Settings!$D$2))</f>
      </c>
      <c r="H78" s="12">
        <f>IF(A78="","",SUMIFS(Walks!$F$2:$F$601,Walks!$B$2:$B$601,A78,Walks!$G$2:$G$601,"No",Walks!$I$2:$I$601,Settings!$D$2))</f>
      </c>
    </row>
    <row r="79" spans="1:8" x14ac:dyDescent="0.25">
      <c r="A79" s="9"/>
      <c r="B79" s="9"/>
      <c r="C79" s="9"/>
      <c r="D79" s="9"/>
      <c r="E79" s="13">
        <f>IF(A79="","",COUNTIFS(Walks!$B$2:$B$601,A79,Walks!$I$2:$I$601,Settings!$D$2))</f>
      </c>
      <c r="F79" s="12">
        <f>IF(A79="","",SUMIFS(Walks!$F$2:$F$601,Walks!$B$2:$B$601,A79,Walks!$I$2:$I$601,Settings!$D$2))</f>
      </c>
      <c r="G79" s="12">
        <f>IF(A79="","",SUMIFS(Walks!$E$2:$E$601,Walks!$B$2:$B$601,A79,Walks!$I$2:$I$601,Settings!$D$2))</f>
      </c>
      <c r="H79" s="12">
        <f>IF(A79="","",SUMIFS(Walks!$F$2:$F$601,Walks!$B$2:$B$601,A79,Walks!$G$2:$G$601,"No",Walks!$I$2:$I$601,Settings!$D$2))</f>
      </c>
    </row>
    <row r="80" spans="1:8" x14ac:dyDescent="0.25">
      <c r="A80" s="9"/>
      <c r="B80" s="9"/>
      <c r="C80" s="9"/>
      <c r="D80" s="9"/>
      <c r="E80" s="13">
        <f>IF(A80="","",COUNTIFS(Walks!$B$2:$B$601,A80,Walks!$I$2:$I$601,Settings!$D$2))</f>
      </c>
      <c r="F80" s="12">
        <f>IF(A80="","",SUMIFS(Walks!$F$2:$F$601,Walks!$B$2:$B$601,A80,Walks!$I$2:$I$601,Settings!$D$2))</f>
      </c>
      <c r="G80" s="12">
        <f>IF(A80="","",SUMIFS(Walks!$E$2:$E$601,Walks!$B$2:$B$601,A80,Walks!$I$2:$I$601,Settings!$D$2))</f>
      </c>
      <c r="H80" s="12">
        <f>IF(A80="","",SUMIFS(Walks!$F$2:$F$601,Walks!$B$2:$B$601,A80,Walks!$G$2:$G$601,"No",Walks!$I$2:$I$601,Settings!$D$2))</f>
      </c>
    </row>
    <row r="81" spans="1:8" x14ac:dyDescent="0.25">
      <c r="A81" s="9"/>
      <c r="B81" s="9"/>
      <c r="C81" s="9"/>
      <c r="D81" s="9"/>
      <c r="E81" s="13">
        <f>IF(A81="","",COUNTIFS(Walks!$B$2:$B$601,A81,Walks!$I$2:$I$601,Settings!$D$2))</f>
      </c>
      <c r="F81" s="12">
        <f>IF(A81="","",SUMIFS(Walks!$F$2:$F$601,Walks!$B$2:$B$601,A81,Walks!$I$2:$I$601,Settings!$D$2))</f>
      </c>
      <c r="G81" s="12">
        <f>IF(A81="","",SUMIFS(Walks!$E$2:$E$601,Walks!$B$2:$B$601,A81,Walks!$I$2:$I$601,Settings!$D$2))</f>
      </c>
      <c r="H81" s="12">
        <f>IF(A81="","",SUMIFS(Walks!$F$2:$F$601,Walks!$B$2:$B$601,A81,Walks!$G$2:$G$601,"No",Walks!$I$2:$I$601,Settings!$D$2))</f>
      </c>
    </row>
    <row r="82" spans="1:8" x14ac:dyDescent="0.25">
      <c r="A82" s="9"/>
      <c r="B82" s="9"/>
      <c r="C82" s="9"/>
      <c r="D82" s="9"/>
      <c r="E82" s="13">
        <f>IF(A82="","",COUNTIFS(Walks!$B$2:$B$601,A82,Walks!$I$2:$I$601,Settings!$D$2))</f>
      </c>
      <c r="F82" s="12">
        <f>IF(A82="","",SUMIFS(Walks!$F$2:$F$601,Walks!$B$2:$B$601,A82,Walks!$I$2:$I$601,Settings!$D$2))</f>
      </c>
      <c r="G82" s="12">
        <f>IF(A82="","",SUMIFS(Walks!$E$2:$E$601,Walks!$B$2:$B$601,A82,Walks!$I$2:$I$601,Settings!$D$2))</f>
      </c>
      <c r="H82" s="12">
        <f>IF(A82="","",SUMIFS(Walks!$F$2:$F$601,Walks!$B$2:$B$601,A82,Walks!$G$2:$G$601,"No",Walks!$I$2:$I$601,Settings!$D$2))</f>
      </c>
    </row>
    <row r="83" spans="1:8" x14ac:dyDescent="0.25">
      <c r="A83" s="9"/>
      <c r="B83" s="9"/>
      <c r="C83" s="9"/>
      <c r="D83" s="9"/>
      <c r="E83" s="13">
        <f>IF(A83="","",COUNTIFS(Walks!$B$2:$B$601,A83,Walks!$I$2:$I$601,Settings!$D$2))</f>
      </c>
      <c r="F83" s="12">
        <f>IF(A83="","",SUMIFS(Walks!$F$2:$F$601,Walks!$B$2:$B$601,A83,Walks!$I$2:$I$601,Settings!$D$2))</f>
      </c>
      <c r="G83" s="12">
        <f>IF(A83="","",SUMIFS(Walks!$E$2:$E$601,Walks!$B$2:$B$601,A83,Walks!$I$2:$I$601,Settings!$D$2))</f>
      </c>
      <c r="H83" s="12">
        <f>IF(A83="","",SUMIFS(Walks!$F$2:$F$601,Walks!$B$2:$B$601,A83,Walks!$G$2:$G$601,"No",Walks!$I$2:$I$601,Settings!$D$2))</f>
      </c>
    </row>
    <row r="84" spans="1:8" x14ac:dyDescent="0.25">
      <c r="A84" s="9"/>
      <c r="B84" s="9"/>
      <c r="C84" s="9"/>
      <c r="D84" s="9"/>
      <c r="E84" s="13">
        <f>IF(A84="","",COUNTIFS(Walks!$B$2:$B$601,A84,Walks!$I$2:$I$601,Settings!$D$2))</f>
      </c>
      <c r="F84" s="12">
        <f>IF(A84="","",SUMIFS(Walks!$F$2:$F$601,Walks!$B$2:$B$601,A84,Walks!$I$2:$I$601,Settings!$D$2))</f>
      </c>
      <c r="G84" s="12">
        <f>IF(A84="","",SUMIFS(Walks!$E$2:$E$601,Walks!$B$2:$B$601,A84,Walks!$I$2:$I$601,Settings!$D$2))</f>
      </c>
      <c r="H84" s="12">
        <f>IF(A84="","",SUMIFS(Walks!$F$2:$F$601,Walks!$B$2:$B$601,A84,Walks!$G$2:$G$601,"No",Walks!$I$2:$I$601,Settings!$D$2))</f>
      </c>
    </row>
    <row r="85" spans="1:8" x14ac:dyDescent="0.25">
      <c r="A85" s="9"/>
      <c r="B85" s="9"/>
      <c r="C85" s="9"/>
      <c r="D85" s="9"/>
      <c r="E85" s="13">
        <f>IF(A85="","",COUNTIFS(Walks!$B$2:$B$601,A85,Walks!$I$2:$I$601,Settings!$D$2))</f>
      </c>
      <c r="F85" s="12">
        <f>IF(A85="","",SUMIFS(Walks!$F$2:$F$601,Walks!$B$2:$B$601,A85,Walks!$I$2:$I$601,Settings!$D$2))</f>
      </c>
      <c r="G85" s="12">
        <f>IF(A85="","",SUMIFS(Walks!$E$2:$E$601,Walks!$B$2:$B$601,A85,Walks!$I$2:$I$601,Settings!$D$2))</f>
      </c>
      <c r="H85" s="12">
        <f>IF(A85="","",SUMIFS(Walks!$F$2:$F$601,Walks!$B$2:$B$601,A85,Walks!$G$2:$G$601,"No",Walks!$I$2:$I$601,Settings!$D$2))</f>
      </c>
    </row>
    <row r="86" spans="1:8" x14ac:dyDescent="0.25">
      <c r="A86" s="9"/>
      <c r="B86" s="9"/>
      <c r="C86" s="9"/>
      <c r="D86" s="9"/>
      <c r="E86" s="13">
        <f>IF(A86="","",COUNTIFS(Walks!$B$2:$B$601,A86,Walks!$I$2:$I$601,Settings!$D$2))</f>
      </c>
      <c r="F86" s="12">
        <f>IF(A86="","",SUMIFS(Walks!$F$2:$F$601,Walks!$B$2:$B$601,A86,Walks!$I$2:$I$601,Settings!$D$2))</f>
      </c>
      <c r="G86" s="12">
        <f>IF(A86="","",SUMIFS(Walks!$E$2:$E$601,Walks!$B$2:$B$601,A86,Walks!$I$2:$I$601,Settings!$D$2))</f>
      </c>
      <c r="H86" s="12">
        <f>IF(A86="","",SUMIFS(Walks!$F$2:$F$601,Walks!$B$2:$B$601,A86,Walks!$G$2:$G$601,"No",Walks!$I$2:$I$601,Settings!$D$2))</f>
      </c>
    </row>
    <row r="87" spans="1:8" x14ac:dyDescent="0.25">
      <c r="A87" s="9"/>
      <c r="B87" s="9"/>
      <c r="C87" s="9"/>
      <c r="D87" s="9"/>
      <c r="E87" s="13">
        <f>IF(A87="","",COUNTIFS(Walks!$B$2:$B$601,A87,Walks!$I$2:$I$601,Settings!$D$2))</f>
      </c>
      <c r="F87" s="12">
        <f>IF(A87="","",SUMIFS(Walks!$F$2:$F$601,Walks!$B$2:$B$601,A87,Walks!$I$2:$I$601,Settings!$D$2))</f>
      </c>
      <c r="G87" s="12">
        <f>IF(A87="","",SUMIFS(Walks!$E$2:$E$601,Walks!$B$2:$B$601,A87,Walks!$I$2:$I$601,Settings!$D$2))</f>
      </c>
      <c r="H87" s="12">
        <f>IF(A87="","",SUMIFS(Walks!$F$2:$F$601,Walks!$B$2:$B$601,A87,Walks!$G$2:$G$601,"No",Walks!$I$2:$I$601,Settings!$D$2))</f>
      </c>
    </row>
    <row r="88" spans="1:8" x14ac:dyDescent="0.25">
      <c r="A88" s="9"/>
      <c r="B88" s="9"/>
      <c r="C88" s="9"/>
      <c r="D88" s="9"/>
      <c r="E88" s="13">
        <f>IF(A88="","",COUNTIFS(Walks!$B$2:$B$601,A88,Walks!$I$2:$I$601,Settings!$D$2))</f>
      </c>
      <c r="F88" s="12">
        <f>IF(A88="","",SUMIFS(Walks!$F$2:$F$601,Walks!$B$2:$B$601,A88,Walks!$I$2:$I$601,Settings!$D$2))</f>
      </c>
      <c r="G88" s="12">
        <f>IF(A88="","",SUMIFS(Walks!$E$2:$E$601,Walks!$B$2:$B$601,A88,Walks!$I$2:$I$601,Settings!$D$2))</f>
      </c>
      <c r="H88" s="12">
        <f>IF(A88="","",SUMIFS(Walks!$F$2:$F$601,Walks!$B$2:$B$601,A88,Walks!$G$2:$G$601,"No",Walks!$I$2:$I$601,Settings!$D$2))</f>
      </c>
    </row>
    <row r="89" spans="1:8" x14ac:dyDescent="0.25">
      <c r="A89" s="9"/>
      <c r="B89" s="9"/>
      <c r="C89" s="9"/>
      <c r="D89" s="9"/>
      <c r="E89" s="13">
        <f>IF(A89="","",COUNTIFS(Walks!$B$2:$B$601,A89,Walks!$I$2:$I$601,Settings!$D$2))</f>
      </c>
      <c r="F89" s="12">
        <f>IF(A89="","",SUMIFS(Walks!$F$2:$F$601,Walks!$B$2:$B$601,A89,Walks!$I$2:$I$601,Settings!$D$2))</f>
      </c>
      <c r="G89" s="12">
        <f>IF(A89="","",SUMIFS(Walks!$E$2:$E$601,Walks!$B$2:$B$601,A89,Walks!$I$2:$I$601,Settings!$D$2))</f>
      </c>
      <c r="H89" s="12">
        <f>IF(A89="","",SUMIFS(Walks!$F$2:$F$601,Walks!$B$2:$B$601,A89,Walks!$G$2:$G$601,"No",Walks!$I$2:$I$601,Settings!$D$2))</f>
      </c>
    </row>
    <row r="90" spans="1:8" x14ac:dyDescent="0.25">
      <c r="A90" s="9"/>
      <c r="B90" s="9"/>
      <c r="C90" s="9"/>
      <c r="D90" s="9"/>
      <c r="E90" s="13">
        <f>IF(A90="","",COUNTIFS(Walks!$B$2:$B$601,A90,Walks!$I$2:$I$601,Settings!$D$2))</f>
      </c>
      <c r="F90" s="12">
        <f>IF(A90="","",SUMIFS(Walks!$F$2:$F$601,Walks!$B$2:$B$601,A90,Walks!$I$2:$I$601,Settings!$D$2))</f>
      </c>
      <c r="G90" s="12">
        <f>IF(A90="","",SUMIFS(Walks!$E$2:$E$601,Walks!$B$2:$B$601,A90,Walks!$I$2:$I$601,Settings!$D$2))</f>
      </c>
      <c r="H90" s="12">
        <f>IF(A90="","",SUMIFS(Walks!$F$2:$F$601,Walks!$B$2:$B$601,A90,Walks!$G$2:$G$601,"No",Walks!$I$2:$I$601,Settings!$D$2))</f>
      </c>
    </row>
    <row r="91" spans="1:8" x14ac:dyDescent="0.25">
      <c r="A91" s="9"/>
      <c r="B91" s="9"/>
      <c r="C91" s="9"/>
      <c r="D91" s="9"/>
      <c r="E91" s="13">
        <f>IF(A91="","",COUNTIFS(Walks!$B$2:$B$601,A91,Walks!$I$2:$I$601,Settings!$D$2))</f>
      </c>
      <c r="F91" s="12">
        <f>IF(A91="","",SUMIFS(Walks!$F$2:$F$601,Walks!$B$2:$B$601,A91,Walks!$I$2:$I$601,Settings!$D$2))</f>
      </c>
      <c r="G91" s="12">
        <f>IF(A91="","",SUMIFS(Walks!$E$2:$E$601,Walks!$B$2:$B$601,A91,Walks!$I$2:$I$601,Settings!$D$2))</f>
      </c>
      <c r="H91" s="12">
        <f>IF(A91="","",SUMIFS(Walks!$F$2:$F$601,Walks!$B$2:$B$601,A91,Walks!$G$2:$G$601,"No",Walks!$I$2:$I$601,Settings!$D$2))</f>
      </c>
    </row>
    <row r="92" spans="1:8" x14ac:dyDescent="0.25">
      <c r="A92" s="9"/>
      <c r="B92" s="9"/>
      <c r="C92" s="9"/>
      <c r="D92" s="9"/>
      <c r="E92" s="13">
        <f>IF(A92="","",COUNTIFS(Walks!$B$2:$B$601,A92,Walks!$I$2:$I$601,Settings!$D$2))</f>
      </c>
      <c r="F92" s="12">
        <f>IF(A92="","",SUMIFS(Walks!$F$2:$F$601,Walks!$B$2:$B$601,A92,Walks!$I$2:$I$601,Settings!$D$2))</f>
      </c>
      <c r="G92" s="12">
        <f>IF(A92="","",SUMIFS(Walks!$E$2:$E$601,Walks!$B$2:$B$601,A92,Walks!$I$2:$I$601,Settings!$D$2))</f>
      </c>
      <c r="H92" s="12">
        <f>IF(A92="","",SUMIFS(Walks!$F$2:$F$601,Walks!$B$2:$B$601,A92,Walks!$G$2:$G$601,"No",Walks!$I$2:$I$601,Settings!$D$2))</f>
      </c>
    </row>
    <row r="93" spans="1:8" x14ac:dyDescent="0.25">
      <c r="A93" s="9"/>
      <c r="B93" s="9"/>
      <c r="C93" s="9"/>
      <c r="D93" s="9"/>
      <c r="E93" s="13">
        <f>IF(A93="","",COUNTIFS(Walks!$B$2:$B$601,A93,Walks!$I$2:$I$601,Settings!$D$2))</f>
      </c>
      <c r="F93" s="12">
        <f>IF(A93="","",SUMIFS(Walks!$F$2:$F$601,Walks!$B$2:$B$601,A93,Walks!$I$2:$I$601,Settings!$D$2))</f>
      </c>
      <c r="G93" s="12">
        <f>IF(A93="","",SUMIFS(Walks!$E$2:$E$601,Walks!$B$2:$B$601,A93,Walks!$I$2:$I$601,Settings!$D$2))</f>
      </c>
      <c r="H93" s="12">
        <f>IF(A93="","",SUMIFS(Walks!$F$2:$F$601,Walks!$B$2:$B$601,A93,Walks!$G$2:$G$601,"No",Walks!$I$2:$I$601,Settings!$D$2))</f>
      </c>
    </row>
    <row r="94" spans="1:8" x14ac:dyDescent="0.25">
      <c r="A94" s="9"/>
      <c r="B94" s="9"/>
      <c r="C94" s="9"/>
      <c r="D94" s="9"/>
      <c r="E94" s="13">
        <f>IF(A94="","",COUNTIFS(Walks!$B$2:$B$601,A94,Walks!$I$2:$I$601,Settings!$D$2))</f>
      </c>
      <c r="F94" s="12">
        <f>IF(A94="","",SUMIFS(Walks!$F$2:$F$601,Walks!$B$2:$B$601,A94,Walks!$I$2:$I$601,Settings!$D$2))</f>
      </c>
      <c r="G94" s="12">
        <f>IF(A94="","",SUMIFS(Walks!$E$2:$E$601,Walks!$B$2:$B$601,A94,Walks!$I$2:$I$601,Settings!$D$2))</f>
      </c>
      <c r="H94" s="12">
        <f>IF(A94="","",SUMIFS(Walks!$F$2:$F$601,Walks!$B$2:$B$601,A94,Walks!$G$2:$G$601,"No",Walks!$I$2:$I$601,Settings!$D$2))</f>
      </c>
    </row>
    <row r="95" spans="1:8" x14ac:dyDescent="0.25">
      <c r="A95" s="9"/>
      <c r="B95" s="9"/>
      <c r="C95" s="9"/>
      <c r="D95" s="9"/>
      <c r="E95" s="13">
        <f>IF(A95="","",COUNTIFS(Walks!$B$2:$B$601,A95,Walks!$I$2:$I$601,Settings!$D$2))</f>
      </c>
      <c r="F95" s="12">
        <f>IF(A95="","",SUMIFS(Walks!$F$2:$F$601,Walks!$B$2:$B$601,A95,Walks!$I$2:$I$601,Settings!$D$2))</f>
      </c>
      <c r="G95" s="12">
        <f>IF(A95="","",SUMIFS(Walks!$E$2:$E$601,Walks!$B$2:$B$601,A95,Walks!$I$2:$I$601,Settings!$D$2))</f>
      </c>
      <c r="H95" s="12">
        <f>IF(A95="","",SUMIFS(Walks!$F$2:$F$601,Walks!$B$2:$B$601,A95,Walks!$G$2:$G$601,"No",Walks!$I$2:$I$601,Settings!$D$2))</f>
      </c>
    </row>
    <row r="96" spans="1:8" x14ac:dyDescent="0.25">
      <c r="A96" s="9"/>
      <c r="B96" s="9"/>
      <c r="C96" s="9"/>
      <c r="D96" s="9"/>
      <c r="E96" s="13">
        <f>IF(A96="","",COUNTIFS(Walks!$B$2:$B$601,A96,Walks!$I$2:$I$601,Settings!$D$2))</f>
      </c>
      <c r="F96" s="12">
        <f>IF(A96="","",SUMIFS(Walks!$F$2:$F$601,Walks!$B$2:$B$601,A96,Walks!$I$2:$I$601,Settings!$D$2))</f>
      </c>
      <c r="G96" s="12">
        <f>IF(A96="","",SUMIFS(Walks!$E$2:$E$601,Walks!$B$2:$B$601,A96,Walks!$I$2:$I$601,Settings!$D$2))</f>
      </c>
      <c r="H96" s="12">
        <f>IF(A96="","",SUMIFS(Walks!$F$2:$F$601,Walks!$B$2:$B$601,A96,Walks!$G$2:$G$601,"No",Walks!$I$2:$I$601,Settings!$D$2))</f>
      </c>
    </row>
    <row r="97" spans="1:8" x14ac:dyDescent="0.25">
      <c r="A97" s="9"/>
      <c r="B97" s="9"/>
      <c r="C97" s="9"/>
      <c r="D97" s="9"/>
      <c r="E97" s="13">
        <f>IF(A97="","",COUNTIFS(Walks!$B$2:$B$601,A97,Walks!$I$2:$I$601,Settings!$D$2))</f>
      </c>
      <c r="F97" s="12">
        <f>IF(A97="","",SUMIFS(Walks!$F$2:$F$601,Walks!$B$2:$B$601,A97,Walks!$I$2:$I$601,Settings!$D$2))</f>
      </c>
      <c r="G97" s="12">
        <f>IF(A97="","",SUMIFS(Walks!$E$2:$E$601,Walks!$B$2:$B$601,A97,Walks!$I$2:$I$601,Settings!$D$2))</f>
      </c>
      <c r="H97" s="12">
        <f>IF(A97="","",SUMIFS(Walks!$F$2:$F$601,Walks!$B$2:$B$601,A97,Walks!$G$2:$G$601,"No",Walks!$I$2:$I$601,Settings!$D$2))</f>
      </c>
    </row>
    <row r="98" spans="1:8" x14ac:dyDescent="0.25">
      <c r="A98" s="9"/>
      <c r="B98" s="9"/>
      <c r="C98" s="9"/>
      <c r="D98" s="9"/>
      <c r="E98" s="13">
        <f>IF(A98="","",COUNTIFS(Walks!$B$2:$B$601,A98,Walks!$I$2:$I$601,Settings!$D$2))</f>
      </c>
      <c r="F98" s="12">
        <f>IF(A98="","",SUMIFS(Walks!$F$2:$F$601,Walks!$B$2:$B$601,A98,Walks!$I$2:$I$601,Settings!$D$2))</f>
      </c>
      <c r="G98" s="12">
        <f>IF(A98="","",SUMIFS(Walks!$E$2:$E$601,Walks!$B$2:$B$601,A98,Walks!$I$2:$I$601,Settings!$D$2))</f>
      </c>
      <c r="H98" s="12">
        <f>IF(A98="","",SUMIFS(Walks!$F$2:$F$601,Walks!$B$2:$B$601,A98,Walks!$G$2:$G$601,"No",Walks!$I$2:$I$601,Settings!$D$2))</f>
      </c>
    </row>
    <row r="99" spans="1:8" x14ac:dyDescent="0.25">
      <c r="A99" s="9"/>
      <c r="B99" s="9"/>
      <c r="C99" s="9"/>
      <c r="D99" s="9"/>
      <c r="E99" s="13">
        <f>IF(A99="","",COUNTIFS(Walks!$B$2:$B$601,A99,Walks!$I$2:$I$601,Settings!$D$2))</f>
      </c>
      <c r="F99" s="12">
        <f>IF(A99="","",SUMIFS(Walks!$F$2:$F$601,Walks!$B$2:$B$601,A99,Walks!$I$2:$I$601,Settings!$D$2))</f>
      </c>
      <c r="G99" s="12">
        <f>IF(A99="","",SUMIFS(Walks!$E$2:$E$601,Walks!$B$2:$B$601,A99,Walks!$I$2:$I$601,Settings!$D$2))</f>
      </c>
      <c r="H99" s="12">
        <f>IF(A99="","",SUMIFS(Walks!$F$2:$F$601,Walks!$B$2:$B$601,A99,Walks!$G$2:$G$601,"No",Walks!$I$2:$I$601,Settings!$D$2))</f>
      </c>
    </row>
    <row r="100" spans="1:8" x14ac:dyDescent="0.25">
      <c r="A100" s="9"/>
      <c r="B100" s="9"/>
      <c r="C100" s="9"/>
      <c r="D100" s="9"/>
      <c r="E100" s="13">
        <f>IF(A100="","",COUNTIFS(Walks!$B$2:$B$601,A100,Walks!$I$2:$I$601,Settings!$D$2))</f>
      </c>
      <c r="F100" s="12">
        <f>IF(A100="","",SUMIFS(Walks!$F$2:$F$601,Walks!$B$2:$B$601,A100,Walks!$I$2:$I$601,Settings!$D$2))</f>
      </c>
      <c r="G100" s="12">
        <f>IF(A100="","",SUMIFS(Walks!$E$2:$E$601,Walks!$B$2:$B$601,A100,Walks!$I$2:$I$601,Settings!$D$2))</f>
      </c>
      <c r="H100" s="12">
        <f>IF(A100="","",SUMIFS(Walks!$F$2:$F$601,Walks!$B$2:$B$601,A100,Walks!$G$2:$G$601,"No",Walks!$I$2:$I$601,Settings!$D$2))</f>
      </c>
    </row>
    <row r="101" spans="1:8" x14ac:dyDescent="0.25">
      <c r="A101" s="9"/>
      <c r="B101" s="9"/>
      <c r="C101" s="9"/>
      <c r="D101" s="9"/>
      <c r="E101" s="13">
        <f>IF(A101="","",COUNTIFS(Walks!$B$2:$B$601,A101,Walks!$I$2:$I$601,Settings!$D$2))</f>
      </c>
      <c r="F101" s="12">
        <f>IF(A101="","",SUMIFS(Walks!$F$2:$F$601,Walks!$B$2:$B$601,A101,Walks!$I$2:$I$601,Settings!$D$2))</f>
      </c>
      <c r="G101" s="12">
        <f>IF(A101="","",SUMIFS(Walks!$E$2:$E$601,Walks!$B$2:$B$601,A101,Walks!$I$2:$I$601,Settings!$D$2))</f>
      </c>
      <c r="H101" s="12">
        <f>IF(A101="","",SUMIFS(Walks!$F$2:$F$601,Walks!$B$2:$B$601,A101,Walks!$G$2:$G$601,"No",Walks!$I$2:$I$601,Settings!$D$2))</f>
      </c>
    </row>
  </sheetData>
  <dataValidations count="2">
    <dataValidation type="list" allowBlank="1" showErrorMessage="1" errorTitle="Pick from the list" error="Choose a value from the drop-down (edit the lists on the Settings tab)." sqref="D10:D101">
      <formula1>Settings!$A$2:$A$11</formula1>
    </dataValidation>
    <dataValidation type="list" allowBlank="1" showErrorMessage="1" errorTitle="Pick from the list" error="Choose a value from the drop-down (edit the lists on the Settings tab)." sqref="D2:D101">
      <formula1>Settings!$A$2:$A$11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H16"/>
  <sheetFormatPr defaultRowHeight="15" outlineLevelRow="0" outlineLevelCol="0" x14ac:dyDescent="55"/>
  <cols>
    <col min="1" max="1" width="10" customWidth="1"/>
    <col min="2" max="2" width="8" customWidth="1"/>
    <col min="3" max="3" width="11" customWidth="1"/>
    <col min="4" max="4" width="10" customWidth="1"/>
    <col min="5" max="5" width="3" customWidth="1"/>
    <col min="6" max="6" width="24" customWidth="1"/>
    <col min="7" max="7" width="12" customWidth="1"/>
  </cols>
  <sheetData>
    <row r="1" spans="1:1" x14ac:dyDescent="0.25">
      <c r="A1" s="1">
        <f>"Dog walking dashboard "&amp;Settings!D2</f>
      </c>
    </row>
    <row r="3" spans="1:8" x14ac:dyDescent="0.25">
      <c r="A3" s="4" t="s">
        <v>15</v>
      </c>
      <c r="B3" s="4" t="s">
        <v>16</v>
      </c>
      <c r="C3" s="4" t="s">
        <v>17</v>
      </c>
      <c r="D3" s="4" t="s">
        <v>18</v>
      </c>
      <c r="F3" s="4" t="s">
        <v>19</v>
      </c>
      <c r="G3" s="4" t="s">
        <v>17</v>
      </c>
      <c r="H3" s="4" t="s">
        <v>16</v>
      </c>
    </row>
    <row r="4" spans="1:8" x14ac:dyDescent="0.25">
      <c r="A4" t="s">
        <v>20</v>
      </c>
      <c r="B4">
        <f>COUNTIFS(Walks!$H$2:$H$601,1,Walks!$I$2:$I$601,Settings!$D$2)</f>
      </c>
      <c r="C4" s="5">
        <f>SUMIFS(Walks!$F$2:$F$601,Walks!$H$2:$H$601,1,Walks!$I$2:$I$601,Settings!$D$2)</f>
      </c>
      <c r="D4" s="5">
        <f>SUMIFS(Walks!$E$2:$E$601,Walks!$H$2:$H$601,1,Walks!$I$2:$I$601,Settings!$D$2)</f>
      </c>
      <c r="F4">
        <f>IF(Settings!A2="","",Settings!A2)</f>
      </c>
      <c r="G4" s="5">
        <f>IF(F4="","",SUMIFS(Walks!$F$2:$F$601,Walks!$C$2:$C$601,F4,Walks!$I$2:$I$601,Settings!$D$2))</f>
      </c>
      <c r="H4">
        <f>IF(F4="","",COUNTIFS(Walks!$C$2:$C$601,F4,Walks!$I$2:$I$601,Settings!$D$2))</f>
      </c>
    </row>
    <row r="5" spans="1:8" x14ac:dyDescent="0.25">
      <c r="A5" t="s">
        <v>21</v>
      </c>
      <c r="B5">
        <f>COUNTIFS(Walks!$H$2:$H$601,2,Walks!$I$2:$I$601,Settings!$D$2)</f>
      </c>
      <c r="C5" s="5">
        <f>SUMIFS(Walks!$F$2:$F$601,Walks!$H$2:$H$601,2,Walks!$I$2:$I$601,Settings!$D$2)</f>
      </c>
      <c r="D5" s="5">
        <f>SUMIFS(Walks!$E$2:$E$601,Walks!$H$2:$H$601,2,Walks!$I$2:$I$601,Settings!$D$2)</f>
      </c>
      <c r="F5">
        <f>IF(Settings!A3="","",Settings!A3)</f>
      </c>
      <c r="G5" s="5">
        <f>IF(F5="","",SUMIFS(Walks!$F$2:$F$601,Walks!$C$2:$C$601,F5,Walks!$I$2:$I$601,Settings!$D$2))</f>
      </c>
      <c r="H5">
        <f>IF(F5="","",COUNTIFS(Walks!$C$2:$C$601,F5,Walks!$I$2:$I$601,Settings!$D$2))</f>
      </c>
    </row>
    <row r="6" spans="1:8" x14ac:dyDescent="0.25">
      <c r="A6" t="s">
        <v>22</v>
      </c>
      <c r="B6">
        <f>COUNTIFS(Walks!$H$2:$H$601,3,Walks!$I$2:$I$601,Settings!$D$2)</f>
      </c>
      <c r="C6" s="5">
        <f>SUMIFS(Walks!$F$2:$F$601,Walks!$H$2:$H$601,3,Walks!$I$2:$I$601,Settings!$D$2)</f>
      </c>
      <c r="D6" s="5">
        <f>SUMIFS(Walks!$E$2:$E$601,Walks!$H$2:$H$601,3,Walks!$I$2:$I$601,Settings!$D$2)</f>
      </c>
      <c r="F6">
        <f>IF(Settings!A4="","",Settings!A4)</f>
      </c>
      <c r="G6" s="5">
        <f>IF(F6="","",SUMIFS(Walks!$F$2:$F$601,Walks!$C$2:$C$601,F6,Walks!$I$2:$I$601,Settings!$D$2))</f>
      </c>
      <c r="H6">
        <f>IF(F6="","",COUNTIFS(Walks!$C$2:$C$601,F6,Walks!$I$2:$I$601,Settings!$D$2))</f>
      </c>
    </row>
    <row r="7" spans="1:8" x14ac:dyDescent="0.25">
      <c r="A7" t="s">
        <v>23</v>
      </c>
      <c r="B7">
        <f>COUNTIFS(Walks!$H$2:$H$601,4,Walks!$I$2:$I$601,Settings!$D$2)</f>
      </c>
      <c r="C7" s="5">
        <f>SUMIFS(Walks!$F$2:$F$601,Walks!$H$2:$H$601,4,Walks!$I$2:$I$601,Settings!$D$2)</f>
      </c>
      <c r="D7" s="5">
        <f>SUMIFS(Walks!$E$2:$E$601,Walks!$H$2:$H$601,4,Walks!$I$2:$I$601,Settings!$D$2)</f>
      </c>
      <c r="F7">
        <f>IF(Settings!A5="","",Settings!A5)</f>
      </c>
      <c r="G7" s="5">
        <f>IF(F7="","",SUMIFS(Walks!$F$2:$F$601,Walks!$C$2:$C$601,F7,Walks!$I$2:$I$601,Settings!$D$2))</f>
      </c>
      <c r="H7">
        <f>IF(F7="","",COUNTIFS(Walks!$C$2:$C$601,F7,Walks!$I$2:$I$601,Settings!$D$2))</f>
      </c>
    </row>
    <row r="8" spans="1:8" x14ac:dyDescent="0.25">
      <c r="A8" t="s">
        <v>24</v>
      </c>
      <c r="B8">
        <f>COUNTIFS(Walks!$H$2:$H$601,5,Walks!$I$2:$I$601,Settings!$D$2)</f>
      </c>
      <c r="C8" s="5">
        <f>SUMIFS(Walks!$F$2:$F$601,Walks!$H$2:$H$601,5,Walks!$I$2:$I$601,Settings!$D$2)</f>
      </c>
      <c r="D8" s="5">
        <f>SUMIFS(Walks!$E$2:$E$601,Walks!$H$2:$H$601,5,Walks!$I$2:$I$601,Settings!$D$2)</f>
      </c>
      <c r="F8">
        <f>IF(Settings!A6="","",Settings!A6)</f>
      </c>
      <c r="G8" s="5">
        <f>IF(F8="","",SUMIFS(Walks!$F$2:$F$601,Walks!$C$2:$C$601,F8,Walks!$I$2:$I$601,Settings!$D$2))</f>
      </c>
      <c r="H8">
        <f>IF(F8="","",COUNTIFS(Walks!$C$2:$C$601,F8,Walks!$I$2:$I$601,Settings!$D$2))</f>
      </c>
    </row>
    <row r="9" spans="1:8" x14ac:dyDescent="0.25">
      <c r="A9" t="s">
        <v>25</v>
      </c>
      <c r="B9">
        <f>COUNTIFS(Walks!$H$2:$H$601,6,Walks!$I$2:$I$601,Settings!$D$2)</f>
      </c>
      <c r="C9" s="5">
        <f>SUMIFS(Walks!$F$2:$F$601,Walks!$H$2:$H$601,6,Walks!$I$2:$I$601,Settings!$D$2)</f>
      </c>
      <c r="D9" s="5">
        <f>SUMIFS(Walks!$E$2:$E$601,Walks!$H$2:$H$601,6,Walks!$I$2:$I$601,Settings!$D$2)</f>
      </c>
      <c r="F9">
        <f>IF(Settings!A7="","",Settings!A7)</f>
      </c>
      <c r="G9" s="5">
        <f>IF(F9="","",SUMIFS(Walks!$F$2:$F$601,Walks!$C$2:$C$601,F9,Walks!$I$2:$I$601,Settings!$D$2))</f>
      </c>
      <c r="H9">
        <f>IF(F9="","",COUNTIFS(Walks!$C$2:$C$601,F9,Walks!$I$2:$I$601,Settings!$D$2))</f>
      </c>
    </row>
    <row r="10" spans="1:8" x14ac:dyDescent="0.25">
      <c r="A10" t="s">
        <v>26</v>
      </c>
      <c r="B10">
        <f>COUNTIFS(Walks!$H$2:$H$601,7,Walks!$I$2:$I$601,Settings!$D$2)</f>
      </c>
      <c r="C10" s="5">
        <f>SUMIFS(Walks!$F$2:$F$601,Walks!$H$2:$H$601,7,Walks!$I$2:$I$601,Settings!$D$2)</f>
      </c>
      <c r="D10" s="5">
        <f>SUMIFS(Walks!$E$2:$E$601,Walks!$H$2:$H$601,7,Walks!$I$2:$I$601,Settings!$D$2)</f>
      </c>
      <c r="F10">
        <f>IF(Settings!A8="","",Settings!A8)</f>
      </c>
      <c r="G10" s="5">
        <f>IF(F10="","",SUMIFS(Walks!$F$2:$F$601,Walks!$C$2:$C$601,F10,Walks!$I$2:$I$601,Settings!$D$2))</f>
      </c>
      <c r="H10">
        <f>IF(F10="","",COUNTIFS(Walks!$C$2:$C$601,F10,Walks!$I$2:$I$601,Settings!$D$2))</f>
      </c>
    </row>
    <row r="11" spans="1:8" x14ac:dyDescent="0.25">
      <c r="A11" t="s">
        <v>27</v>
      </c>
      <c r="B11">
        <f>COUNTIFS(Walks!$H$2:$H$601,8,Walks!$I$2:$I$601,Settings!$D$2)</f>
      </c>
      <c r="C11" s="5">
        <f>SUMIFS(Walks!$F$2:$F$601,Walks!$H$2:$H$601,8,Walks!$I$2:$I$601,Settings!$D$2)</f>
      </c>
      <c r="D11" s="5">
        <f>SUMIFS(Walks!$E$2:$E$601,Walks!$H$2:$H$601,8,Walks!$I$2:$I$601,Settings!$D$2)</f>
      </c>
      <c r="F11">
        <f>IF(Settings!A9="","",Settings!A9)</f>
      </c>
      <c r="G11" s="5">
        <f>IF(F11="","",SUMIFS(Walks!$F$2:$F$601,Walks!$C$2:$C$601,F11,Walks!$I$2:$I$601,Settings!$D$2))</f>
      </c>
      <c r="H11">
        <f>IF(F11="","",COUNTIFS(Walks!$C$2:$C$601,F11,Walks!$I$2:$I$601,Settings!$D$2))</f>
      </c>
    </row>
    <row r="12" spans="1:8" x14ac:dyDescent="0.25">
      <c r="A12" t="s">
        <v>28</v>
      </c>
      <c r="B12">
        <f>COUNTIFS(Walks!$H$2:$H$601,9,Walks!$I$2:$I$601,Settings!$D$2)</f>
      </c>
      <c r="C12" s="5">
        <f>SUMIFS(Walks!$F$2:$F$601,Walks!$H$2:$H$601,9,Walks!$I$2:$I$601,Settings!$D$2)</f>
      </c>
      <c r="D12" s="5">
        <f>SUMIFS(Walks!$E$2:$E$601,Walks!$H$2:$H$601,9,Walks!$I$2:$I$601,Settings!$D$2)</f>
      </c>
      <c r="F12">
        <f>IF(Settings!A10="","",Settings!A10)</f>
      </c>
      <c r="G12" s="5">
        <f>IF(F12="","",SUMIFS(Walks!$F$2:$F$601,Walks!$C$2:$C$601,F12,Walks!$I$2:$I$601,Settings!$D$2))</f>
      </c>
      <c r="H12">
        <f>IF(F12="","",COUNTIFS(Walks!$C$2:$C$601,F12,Walks!$I$2:$I$601,Settings!$D$2))</f>
      </c>
    </row>
    <row r="13" spans="1:8" x14ac:dyDescent="0.25">
      <c r="A13" t="s">
        <v>29</v>
      </c>
      <c r="B13">
        <f>COUNTIFS(Walks!$H$2:$H$601,10,Walks!$I$2:$I$601,Settings!$D$2)</f>
      </c>
      <c r="C13" s="5">
        <f>SUMIFS(Walks!$F$2:$F$601,Walks!$H$2:$H$601,10,Walks!$I$2:$I$601,Settings!$D$2)</f>
      </c>
      <c r="D13" s="5">
        <f>SUMIFS(Walks!$E$2:$E$601,Walks!$H$2:$H$601,10,Walks!$I$2:$I$601,Settings!$D$2)</f>
      </c>
      <c r="F13">
        <f>IF(Settings!A11="","",Settings!A11)</f>
      </c>
      <c r="G13" s="5">
        <f>IF(F13="","",SUMIFS(Walks!$F$2:$F$601,Walks!$C$2:$C$601,F13,Walks!$I$2:$I$601,Settings!$D$2))</f>
      </c>
      <c r="H13">
        <f>IF(F13="","",COUNTIFS(Walks!$C$2:$C$601,F13,Walks!$I$2:$I$601,Settings!$D$2))</f>
      </c>
    </row>
    <row r="14" spans="1:4" x14ac:dyDescent="0.25">
      <c r="A14" t="s">
        <v>30</v>
      </c>
      <c r="B14">
        <f>COUNTIFS(Walks!$H$2:$H$601,11,Walks!$I$2:$I$601,Settings!$D$2)</f>
      </c>
      <c r="C14" s="5">
        <f>SUMIFS(Walks!$F$2:$F$601,Walks!$H$2:$H$601,11,Walks!$I$2:$I$601,Settings!$D$2)</f>
      </c>
      <c r="D14" s="5">
        <f>SUMIFS(Walks!$E$2:$E$601,Walks!$H$2:$H$601,11,Walks!$I$2:$I$601,Settings!$D$2)</f>
      </c>
    </row>
    <row r="15" spans="1:7" x14ac:dyDescent="0.25">
      <c r="A15" t="s">
        <v>31</v>
      </c>
      <c r="B15">
        <f>COUNTIFS(Walks!$H$2:$H$601,12,Walks!$I$2:$I$601,Settings!$D$2)</f>
      </c>
      <c r="C15" s="5">
        <f>SUMIFS(Walks!$F$2:$F$601,Walks!$H$2:$H$601,12,Walks!$I$2:$I$601,Settings!$D$2)</f>
      </c>
      <c r="D15" s="5">
        <f>SUMIFS(Walks!$E$2:$E$601,Walks!$H$2:$H$601,12,Walks!$I$2:$I$601,Settings!$D$2)</f>
      </c>
      <c r="F15" s="6" t="s">
        <v>32</v>
      </c>
      <c r="G15" s="6">
        <f>COUNTIFS(Walks!$G$2:$G$601,"No",Walks!$I$2:$I$601,Settings!$D$2)</f>
      </c>
    </row>
    <row r="16" spans="1:7" x14ac:dyDescent="0.25">
      <c r="A16" s="6" t="s">
        <v>33</v>
      </c>
      <c r="B16" s="6">
        <f>SUM(B4:B15)</f>
      </c>
      <c r="C16" s="7">
        <f>SUM(C4:C15)</f>
      </c>
      <c r="D16" s="7">
        <f>SUM(D4:D15)</f>
      </c>
      <c r="F16" s="6" t="s">
        <v>34</v>
      </c>
      <c r="G16" s="7">
        <f>SUMIFS(Walks!$F$2:$F$601,Walks!$G$2:$G$601,"No",Walks!$I$2:$I$601,Settings!$D$2)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Walks</vt:lpstr>
      <vt:lpstr>Dogs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2026-11-02T00:50:29Z</dcterms:modified>
</cp:coreProperties>
</file>